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ნაერთი-გაგზავნილი" sheetId="2" r:id="rId1"/>
    <sheet name="აპარატი" sheetId="3" r:id="rId2"/>
    <sheet name="სკრინინგი" sheetId="8" r:id="rId3"/>
    <sheet name="იმუნიზაცია" sheetId="12" r:id="rId4"/>
    <sheet name="ეპიდი" sheetId="13" r:id="rId5"/>
    <sheet name="უსაფრთხო სისხლი" sheetId="4" r:id="rId6"/>
    <sheet name="საზოგადოებრივი" sheetId="6" r:id="rId7"/>
    <sheet name="ტუბერკულოზის მართვა" sheetId="5" r:id="rId8"/>
    <sheet name="შიდსი" sheetId="9" r:id="rId9"/>
    <sheet name="დედათა და ბავშვთა ჯანმრთელობა" sheetId="10" r:id="rId10"/>
    <sheet name="ჯანმრთლობის ხელშეწყობა" sheetId="11" r:id="rId11"/>
    <sheet name="ც ჰეპატიტის მართვა" sheetId="7" r:id="rId12"/>
  </sheets>
  <calcPr calcId="152511"/>
</workbook>
</file>

<file path=xl/calcChain.xml><?xml version="1.0" encoding="utf-8"?>
<calcChain xmlns="http://schemas.openxmlformats.org/spreadsheetml/2006/main">
  <c r="H11" i="2" l="1"/>
  <c r="E12" i="2"/>
  <c r="F12" i="2"/>
  <c r="D12" i="2"/>
  <c r="E13" i="2"/>
  <c r="F13" i="2"/>
  <c r="D13" i="2"/>
  <c r="E21" i="2"/>
  <c r="F21" i="2"/>
  <c r="D21" i="2"/>
  <c r="H23" i="2"/>
  <c r="E25" i="2"/>
  <c r="F25" i="2"/>
  <c r="D25" i="2"/>
  <c r="D26" i="2"/>
  <c r="H27" i="2"/>
  <c r="E29" i="2"/>
  <c r="F29" i="2"/>
  <c r="D29" i="2"/>
  <c r="E33" i="2"/>
  <c r="F33" i="2"/>
  <c r="D33" i="2"/>
  <c r="E37" i="2"/>
  <c r="F37" i="2"/>
  <c r="D37" i="2"/>
  <c r="E41" i="2"/>
  <c r="F41" i="2"/>
  <c r="D41" i="2"/>
  <c r="D39" i="2" s="1"/>
  <c r="H43" i="2"/>
  <c r="H47" i="2"/>
  <c r="H51" i="2"/>
  <c r="J51" i="2" l="1"/>
  <c r="I51" i="2"/>
  <c r="J47" i="2"/>
  <c r="I47" i="2"/>
  <c r="J43" i="2"/>
  <c r="I43" i="2"/>
  <c r="J27" i="2"/>
  <c r="I27" i="2"/>
  <c r="J23" i="2"/>
  <c r="I23" i="2"/>
  <c r="I19" i="2"/>
  <c r="G11" i="13"/>
  <c r="F11" i="13"/>
  <c r="E11" i="13"/>
  <c r="D11" i="13"/>
  <c r="G10" i="13"/>
  <c r="F10" i="13"/>
  <c r="E10" i="13"/>
  <c r="D10" i="13"/>
  <c r="G9" i="13"/>
  <c r="F9" i="13"/>
  <c r="E9" i="13"/>
  <c r="D9" i="13"/>
  <c r="K8" i="13"/>
  <c r="J8" i="13"/>
  <c r="I8" i="13"/>
  <c r="H8" i="13"/>
  <c r="G8" i="13"/>
  <c r="F8" i="13"/>
  <c r="E8" i="13"/>
  <c r="D8" i="13"/>
  <c r="G11" i="12"/>
  <c r="F11" i="12"/>
  <c r="E11" i="12"/>
  <c r="D11" i="12"/>
  <c r="G10" i="12"/>
  <c r="F10" i="12"/>
  <c r="E10" i="12"/>
  <c r="D10" i="12"/>
  <c r="G9" i="12"/>
  <c r="F9" i="12"/>
  <c r="E9" i="12"/>
  <c r="D9" i="12"/>
  <c r="K8" i="12"/>
  <c r="J8" i="12"/>
  <c r="I8" i="12"/>
  <c r="H8" i="12"/>
  <c r="G8" i="12"/>
  <c r="F8" i="12"/>
  <c r="E8" i="12"/>
  <c r="D8" i="12"/>
  <c r="G11" i="11"/>
  <c r="F11" i="11"/>
  <c r="E11" i="11"/>
  <c r="D11" i="11"/>
  <c r="G10" i="11"/>
  <c r="F10" i="11"/>
  <c r="E10" i="11"/>
  <c r="D10" i="11"/>
  <c r="G9" i="11"/>
  <c r="F9" i="11"/>
  <c r="E9" i="11"/>
  <c r="D9" i="11"/>
  <c r="K8" i="11"/>
  <c r="J8" i="11"/>
  <c r="I8" i="11"/>
  <c r="H8" i="11"/>
  <c r="G8" i="11"/>
  <c r="F8" i="11"/>
  <c r="E8" i="11"/>
  <c r="D8" i="11"/>
  <c r="G11" i="10"/>
  <c r="F11" i="10"/>
  <c r="E11" i="10"/>
  <c r="D11" i="10"/>
  <c r="G10" i="10"/>
  <c r="F10" i="10"/>
  <c r="E10" i="10"/>
  <c r="D10" i="10"/>
  <c r="G9" i="10"/>
  <c r="F9" i="10"/>
  <c r="E9" i="10"/>
  <c r="D9" i="10"/>
  <c r="K8" i="10"/>
  <c r="J8" i="10"/>
  <c r="I8" i="10"/>
  <c r="H8" i="10"/>
  <c r="G8" i="10"/>
  <c r="F8" i="10"/>
  <c r="E8" i="10"/>
  <c r="D8" i="10"/>
  <c r="G11" i="9" l="1"/>
  <c r="F11" i="9"/>
  <c r="E11" i="9"/>
  <c r="D11" i="9"/>
  <c r="G10" i="9"/>
  <c r="F10" i="9"/>
  <c r="E10" i="9"/>
  <c r="D10" i="9"/>
  <c r="G9" i="9"/>
  <c r="F9" i="9"/>
  <c r="E9" i="9"/>
  <c r="D9" i="9"/>
  <c r="K8" i="9"/>
  <c r="J8" i="9"/>
  <c r="I8" i="9"/>
  <c r="H8" i="9"/>
  <c r="G8" i="9"/>
  <c r="F8" i="9"/>
  <c r="E8" i="9"/>
  <c r="D8" i="9"/>
  <c r="K8" i="2" l="1"/>
  <c r="I46" i="2"/>
  <c r="J46" i="2"/>
  <c r="K46" i="2"/>
  <c r="H46" i="2"/>
  <c r="H22" i="2"/>
  <c r="K22" i="2"/>
  <c r="J22" i="2"/>
  <c r="I22" i="2"/>
  <c r="G22" i="2"/>
  <c r="E22" i="2"/>
  <c r="G23" i="2"/>
  <c r="F23" i="2"/>
  <c r="F22" i="2" s="1"/>
  <c r="E23" i="2"/>
  <c r="D23" i="2"/>
  <c r="D22" i="2" s="1"/>
  <c r="G26" i="2"/>
  <c r="E27" i="2"/>
  <c r="E26" i="2" s="1"/>
  <c r="F27" i="2"/>
  <c r="F26" i="2" s="1"/>
  <c r="G27" i="2"/>
  <c r="D27" i="2"/>
  <c r="K26" i="2"/>
  <c r="J26" i="2"/>
  <c r="I26" i="2"/>
  <c r="H26" i="2"/>
  <c r="F42" i="2"/>
  <c r="G42" i="2"/>
  <c r="E43" i="2"/>
  <c r="E42" i="2" s="1"/>
  <c r="F43" i="2"/>
  <c r="G43" i="2"/>
  <c r="D42" i="2"/>
  <c r="D43" i="2"/>
  <c r="H42" i="2"/>
  <c r="I42" i="2"/>
  <c r="J42" i="2"/>
  <c r="E47" i="2"/>
  <c r="F47" i="2"/>
  <c r="G47" i="2"/>
  <c r="D47" i="2"/>
  <c r="E46" i="2"/>
  <c r="F46" i="2"/>
  <c r="G46" i="2"/>
  <c r="D46" i="2"/>
  <c r="H50" i="2"/>
  <c r="D51" i="2"/>
  <c r="D50" i="2" s="1"/>
  <c r="I50" i="2"/>
  <c r="J50" i="2"/>
  <c r="K50" i="2"/>
  <c r="G51" i="2"/>
  <c r="G50" i="2" s="1"/>
  <c r="F51" i="2"/>
  <c r="F50" i="2" s="1"/>
  <c r="E51" i="2"/>
  <c r="E50" i="2" s="1"/>
  <c r="H8" i="3"/>
  <c r="I14" i="2"/>
  <c r="I11" i="2" s="1"/>
  <c r="J14" i="2"/>
  <c r="K14" i="2"/>
  <c r="H14" i="2"/>
  <c r="E15" i="2"/>
  <c r="F15" i="2"/>
  <c r="G15" i="2"/>
  <c r="E16" i="2"/>
  <c r="F16" i="2"/>
  <c r="G16" i="2"/>
  <c r="D15" i="2"/>
  <c r="D16" i="2"/>
  <c r="G8" i="3"/>
  <c r="D9" i="3"/>
  <c r="D10" i="3"/>
  <c r="D8" i="3" s="1"/>
  <c r="E11" i="3"/>
  <c r="F11" i="3"/>
  <c r="G11" i="3"/>
  <c r="D11" i="3"/>
  <c r="I8" i="3"/>
  <c r="J8" i="3"/>
  <c r="K8" i="3"/>
  <c r="I18" i="2"/>
  <c r="J19" i="2"/>
  <c r="J18" i="2" s="1"/>
  <c r="K19" i="2"/>
  <c r="K18" i="2" s="1"/>
  <c r="H19" i="2"/>
  <c r="H18" i="2" s="1"/>
  <c r="E19" i="2"/>
  <c r="E18" i="2" s="1"/>
  <c r="F19" i="2"/>
  <c r="F18" i="2" s="1"/>
  <c r="G19" i="2"/>
  <c r="G18" i="2" s="1"/>
  <c r="D19" i="2"/>
  <c r="D18" i="2" s="1"/>
  <c r="G11" i="8"/>
  <c r="F11" i="8"/>
  <c r="E11" i="8"/>
  <c r="D11" i="8"/>
  <c r="G10" i="8"/>
  <c r="F10" i="8"/>
  <c r="E10" i="8"/>
  <c r="D10" i="8"/>
  <c r="G9" i="8"/>
  <c r="F9" i="8"/>
  <c r="E9" i="8"/>
  <c r="D9" i="8"/>
  <c r="K8" i="8"/>
  <c r="J8" i="8"/>
  <c r="I8" i="8"/>
  <c r="H8" i="8"/>
  <c r="G8" i="8"/>
  <c r="F8" i="8"/>
  <c r="E8" i="8"/>
  <c r="D8" i="8"/>
  <c r="I31" i="2"/>
  <c r="I30" i="2" s="1"/>
  <c r="J31" i="2"/>
  <c r="J30" i="2" s="1"/>
  <c r="K31" i="2"/>
  <c r="K30" i="2" s="1"/>
  <c r="H31" i="2"/>
  <c r="H30" i="2" s="1"/>
  <c r="E31" i="2"/>
  <c r="E30" i="2" s="1"/>
  <c r="F31" i="2"/>
  <c r="F30" i="2" s="1"/>
  <c r="G31" i="2"/>
  <c r="G30" i="2" s="1"/>
  <c r="D31" i="2"/>
  <c r="D30" i="2" s="1"/>
  <c r="H8" i="6"/>
  <c r="E8" i="6"/>
  <c r="F8" i="6"/>
  <c r="G8" i="6"/>
  <c r="E9" i="6"/>
  <c r="F9" i="6"/>
  <c r="G9" i="6"/>
  <c r="D9" i="6"/>
  <c r="E10" i="6"/>
  <c r="F10" i="6"/>
  <c r="G10" i="6"/>
  <c r="D10" i="6"/>
  <c r="D8" i="6" s="1"/>
  <c r="E11" i="6"/>
  <c r="F11" i="6"/>
  <c r="G11" i="6"/>
  <c r="D11" i="6"/>
  <c r="I8" i="6"/>
  <c r="J8" i="6"/>
  <c r="K8" i="6"/>
  <c r="I35" i="2"/>
  <c r="I34" i="2" s="1"/>
  <c r="J35" i="2"/>
  <c r="J34" i="2" s="1"/>
  <c r="K35" i="2"/>
  <c r="K34" i="2" s="1"/>
  <c r="H35" i="2"/>
  <c r="H34" i="2" s="1"/>
  <c r="H55" i="2"/>
  <c r="H54" i="2" s="1"/>
  <c r="E35" i="2"/>
  <c r="E34" i="2" s="1"/>
  <c r="F35" i="2"/>
  <c r="F34" i="2" s="1"/>
  <c r="G35" i="2"/>
  <c r="G34" i="2" s="1"/>
  <c r="D35" i="2"/>
  <c r="D34" i="2" s="1"/>
  <c r="I39" i="2"/>
  <c r="I38" i="2" s="1"/>
  <c r="E39" i="2"/>
  <c r="E38" i="2" s="1"/>
  <c r="F39" i="2"/>
  <c r="F38" i="2" s="1"/>
  <c r="G39" i="2"/>
  <c r="G38" i="2" s="1"/>
  <c r="D38" i="2"/>
  <c r="K8" i="5"/>
  <c r="J8" i="5"/>
  <c r="I8" i="5"/>
  <c r="H8" i="5"/>
  <c r="G8" i="5"/>
  <c r="F8" i="5"/>
  <c r="E8" i="5"/>
  <c r="G11" i="5"/>
  <c r="F11" i="5"/>
  <c r="E11" i="5"/>
  <c r="D11" i="5"/>
  <c r="E9" i="7"/>
  <c r="E10" i="7"/>
  <c r="E8" i="7"/>
  <c r="E11" i="7"/>
  <c r="F11" i="7"/>
  <c r="G11" i="7"/>
  <c r="D11" i="7"/>
  <c r="I8" i="7"/>
  <c r="J8" i="7"/>
  <c r="K8" i="7"/>
  <c r="H8" i="7"/>
  <c r="J39" i="2"/>
  <c r="J38" i="2" s="1"/>
  <c r="K39" i="2"/>
  <c r="K38" i="2" s="1"/>
  <c r="H39" i="2"/>
  <c r="H38" i="2" s="1"/>
  <c r="I55" i="2"/>
  <c r="I54" i="2" s="1"/>
  <c r="J55" i="2"/>
  <c r="J54" i="2" s="1"/>
  <c r="K55" i="2"/>
  <c r="K54" i="2" s="1"/>
  <c r="E56" i="2"/>
  <c r="F56" i="2"/>
  <c r="F9" i="2" s="1"/>
  <c r="G56" i="2"/>
  <c r="G9" i="2" s="1"/>
  <c r="D56" i="2"/>
  <c r="E57" i="2"/>
  <c r="E10" i="2" s="1"/>
  <c r="F57" i="2"/>
  <c r="F10" i="2" s="1"/>
  <c r="G57" i="2"/>
  <c r="G10" i="2" s="1"/>
  <c r="D57" i="2"/>
  <c r="D10" i="2" s="1"/>
  <c r="H8" i="2" l="1"/>
  <c r="I8" i="2"/>
  <c r="J8" i="2"/>
  <c r="D14" i="2"/>
  <c r="E14" i="2"/>
  <c r="F14" i="2"/>
  <c r="E55" i="2"/>
  <c r="E54" i="2" s="1"/>
  <c r="G14" i="2"/>
  <c r="D55" i="2"/>
  <c r="D54" i="2" s="1"/>
  <c r="E9" i="2"/>
  <c r="F55" i="2"/>
  <c r="F54" i="2" s="1"/>
  <c r="D9" i="2"/>
  <c r="G55" i="2"/>
  <c r="G54" i="2" s="1"/>
  <c r="J11" i="2"/>
  <c r="G10" i="7" l="1"/>
  <c r="F10" i="7"/>
  <c r="D10" i="7"/>
  <c r="G9" i="7"/>
  <c r="F9" i="7"/>
  <c r="D9" i="7"/>
  <c r="G10" i="5"/>
  <c r="F10" i="5"/>
  <c r="E10" i="5"/>
  <c r="D10" i="5"/>
  <c r="D8" i="5" s="1"/>
  <c r="G9" i="5"/>
  <c r="F9" i="5"/>
  <c r="E9" i="5"/>
  <c r="D9" i="5"/>
  <c r="G11" i="4"/>
  <c r="F11" i="4"/>
  <c r="E11" i="4"/>
  <c r="D11" i="4"/>
  <c r="G10" i="4"/>
  <c r="F10" i="4"/>
  <c r="E10" i="4"/>
  <c r="D10" i="4"/>
  <c r="G9" i="4"/>
  <c r="F9" i="4"/>
  <c r="E9" i="4"/>
  <c r="D9" i="4"/>
  <c r="K8" i="4"/>
  <c r="J8" i="4"/>
  <c r="I8" i="4"/>
  <c r="H8" i="4"/>
  <c r="G8" i="4"/>
  <c r="F8" i="4"/>
  <c r="E8" i="4"/>
  <c r="D8" i="4"/>
  <c r="G10" i="3"/>
  <c r="F10" i="3"/>
  <c r="F8" i="3" s="1"/>
  <c r="E10" i="3"/>
  <c r="E8" i="3" s="1"/>
  <c r="G9" i="3"/>
  <c r="F9" i="3"/>
  <c r="E9" i="3"/>
  <c r="D8" i="7" l="1"/>
  <c r="G8" i="7"/>
  <c r="F8" i="7"/>
  <c r="D11" i="2" l="1"/>
  <c r="G8" i="2" l="1"/>
  <c r="E8" i="2" l="1"/>
  <c r="D8" i="2"/>
  <c r="F8" i="2"/>
  <c r="E11" i="2" l="1"/>
  <c r="F11" i="2" l="1"/>
  <c r="G11" i="2"/>
</calcChain>
</file>

<file path=xl/sharedStrings.xml><?xml version="1.0" encoding="utf-8"?>
<sst xmlns="http://schemas.openxmlformats.org/spreadsheetml/2006/main" count="328" uniqueCount="41">
  <si>
    <t>დანართი №5</t>
  </si>
  <si>
    <t>პროგრამული კოდი</t>
  </si>
  <si>
    <t>პროგრამის დასახელება</t>
  </si>
  <si>
    <t>2020 წელი</t>
  </si>
  <si>
    <t>2021 წელი</t>
  </si>
  <si>
    <t>დაავადებათა კონტროლისა და ეპიდემიოლოგიური უსაფრთხოების პროგრამის მართვა</t>
  </si>
  <si>
    <t>რიცხოვნობა საშტატო განრიგით</t>
  </si>
  <si>
    <t xml:space="preserve"> შტატგარეშეთა რიცხოვნობა</t>
  </si>
  <si>
    <t>დასაქმებულთა საორიენტაციო რიცხოვნობა</t>
  </si>
  <si>
    <t>ასიგნებების საორიენტაციო ზღვრული მოცულობები  (ათასი ლარი)</t>
  </si>
  <si>
    <t>2022 წელი</t>
  </si>
  <si>
    <t>შენიშვნა/ საფუძველი</t>
  </si>
  <si>
    <t>სულ</t>
  </si>
  <si>
    <t>მათ შორის, 2018 წელს არსებული პოლიტიკის ფარგლებში</t>
  </si>
  <si>
    <t>უსაფრთხო სისხლი</t>
  </si>
  <si>
    <t>ტუბერკულოზის მართვა 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</si>
  <si>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</t>
  </si>
  <si>
    <t xml:space="preserve">ინფორმაცია სსიპ - ლ. საყვარელიძის სახელობის დაავადებათა კონტროლისა და საზოგადოებრივი ჯანმრთელობის ეროვნულ ცენტრში დასაქმებულთა საორიენტაციო რიცხოვნობისა და ასიგნებების საორიენტაციო ზღვრული მოცულობის შესახებ </t>
  </si>
  <si>
    <t xml:space="preserve">საზოგადებრივი ჯანდაცვის, 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</si>
  <si>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2023 წელი</t>
  </si>
  <si>
    <t xml:space="preserve"> დაავადებათა ადრეული გამოვლენა და სკრინინგი </t>
  </si>
  <si>
    <t xml:space="preserve">ჯანმრთელობის ხელშეწყობა </t>
  </si>
  <si>
    <t xml:space="preserve"> დედათა და ბავშვთა ჯანმრთელობა</t>
  </si>
  <si>
    <t>აივ ინფექცია/შიდსის მართვა</t>
  </si>
  <si>
    <t>ეპიდზედამხედველობა</t>
  </si>
  <si>
    <t>იმუნიზაცია</t>
  </si>
  <si>
    <t>27 01 03</t>
  </si>
  <si>
    <t>27 03 02 01</t>
  </si>
  <si>
    <t>27 03 02 02 01</t>
  </si>
  <si>
    <t>27 03 02 03</t>
  </si>
  <si>
    <t>27 03 02 04</t>
  </si>
  <si>
    <t>27 03 02 05</t>
  </si>
  <si>
    <t>27 03 02 07 02</t>
  </si>
  <si>
    <t>27 03 02 09 02</t>
  </si>
  <si>
    <t>27 03 02 11</t>
  </si>
  <si>
    <t>27  03 02 04</t>
  </si>
  <si>
    <t>27 03 02 02</t>
  </si>
  <si>
    <t xml:space="preserve">27 03 02 06 </t>
  </si>
  <si>
    <t>27 03 02 07</t>
  </si>
  <si>
    <t xml:space="preserve">27 03 02 08 </t>
  </si>
  <si>
    <t>27 03 02 10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</si>
</sst>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1"/>
      <charset val="204"/>
      <scheme val="minor"/>
    </font>
    <font>
      <sz val="9"/>
      <color theme="1"/>
      <name val="Calibri"/>
      <family val="2"/>
      <scheme val="minor"/>
    </font>
    <font>
      <b/>
      <sz val="9"/>
      <color theme="1"/>
      <name val="Sylfaen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1"/>
      <charset val="204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Sylfaen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1"/>
      <charset val="204"/>
      <scheme val="minor"/>
    </font>
    <font>
      <sz val="10"/>
      <name val="Calibri"/>
      <family val="1"/>
      <charset val="204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2" fillId="0" borderId="5" xfId="0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5" xfId="0" applyFont="1" applyBorder="1"/>
    <xf numFmtId="0" fontId="9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57"/>
  <sheetViews>
    <sheetView tabSelected="1" view="pageBreakPreview" zoomScale="90" zoomScaleNormal="100" zoomScaleSheetLayoutView="90" workbookViewId="0">
      <pane ySplit="8" topLeftCell="A42" activePane="bottomLeft" state="frozen"/>
      <selection activeCell="H27" sqref="H27"/>
      <selection pane="bottomLeft" activeCell="B54" sqref="B54"/>
    </sheetView>
  </sheetViews>
  <sheetFormatPr defaultColWidth="8.85546875" defaultRowHeight="12" x14ac:dyDescent="0.2"/>
  <cols>
    <col min="1" max="1" width="2.5703125" style="2" customWidth="1"/>
    <col min="2" max="2" width="15.7109375" style="45" customWidth="1"/>
    <col min="3" max="3" width="38.5703125" style="3" customWidth="1"/>
    <col min="4" max="5" width="11.7109375" style="3" customWidth="1"/>
    <col min="6" max="6" width="11.140625" style="3" customWidth="1"/>
    <col min="7" max="7" width="12.28515625" style="3" customWidth="1"/>
    <col min="8" max="8" width="12.42578125" style="3" customWidth="1"/>
    <col min="9" max="9" width="11.5703125" style="3" customWidth="1"/>
    <col min="10" max="10" width="11.42578125" style="3" customWidth="1"/>
    <col min="11" max="11" width="11.7109375" style="3" customWidth="1"/>
    <col min="12" max="12" width="13.5703125" style="2" customWidth="1"/>
    <col min="13" max="16384" width="8.85546875" style="2"/>
  </cols>
  <sheetData>
    <row r="3" spans="2:12" ht="43.9" customHeight="1" x14ac:dyDescent="0.2">
      <c r="C3" s="50" t="s">
        <v>17</v>
      </c>
      <c r="D3" s="50"/>
      <c r="E3" s="50"/>
      <c r="F3" s="50"/>
      <c r="G3" s="50"/>
      <c r="H3" s="50"/>
      <c r="I3" s="50"/>
      <c r="J3" s="50"/>
    </row>
    <row r="4" spans="2:12" ht="14.45" customHeight="1" x14ac:dyDescent="0.2">
      <c r="L4" s="4" t="s">
        <v>0</v>
      </c>
    </row>
    <row r="6" spans="2:12" ht="40.15" customHeight="1" x14ac:dyDescent="0.2">
      <c r="B6" s="41" t="s">
        <v>1</v>
      </c>
      <c r="C6" s="6" t="s">
        <v>2</v>
      </c>
      <c r="D6" s="51" t="s">
        <v>8</v>
      </c>
      <c r="E6" s="52"/>
      <c r="F6" s="52"/>
      <c r="G6" s="53"/>
      <c r="H6" s="54" t="s">
        <v>9</v>
      </c>
      <c r="I6" s="54"/>
      <c r="J6" s="54"/>
      <c r="K6" s="54"/>
      <c r="L6" s="5" t="s">
        <v>11</v>
      </c>
    </row>
    <row r="7" spans="2:12" s="7" customFormat="1" ht="33" customHeight="1" x14ac:dyDescent="0.2">
      <c r="B7" s="46"/>
      <c r="C7" s="15"/>
      <c r="D7" s="15" t="s">
        <v>3</v>
      </c>
      <c r="E7" s="15" t="s">
        <v>4</v>
      </c>
      <c r="F7" s="15" t="s">
        <v>10</v>
      </c>
      <c r="G7" s="15" t="s">
        <v>19</v>
      </c>
      <c r="H7" s="37" t="s">
        <v>3</v>
      </c>
      <c r="I7" s="37" t="s">
        <v>4</v>
      </c>
      <c r="J7" s="37" t="s">
        <v>10</v>
      </c>
      <c r="K7" s="37" t="s">
        <v>19</v>
      </c>
      <c r="L7" s="15"/>
    </row>
    <row r="8" spans="2:12" ht="19.149999999999999" customHeight="1" x14ac:dyDescent="0.2">
      <c r="B8" s="46"/>
      <c r="C8" s="15" t="s">
        <v>12</v>
      </c>
      <c r="D8" s="14">
        <f>D9+D10</f>
        <v>482</v>
      </c>
      <c r="E8" s="14">
        <f t="shared" ref="E8:G8" si="0">E9+E10</f>
        <v>482</v>
      </c>
      <c r="F8" s="14">
        <f t="shared" si="0"/>
        <v>482</v>
      </c>
      <c r="G8" s="14">
        <f t="shared" si="0"/>
        <v>0</v>
      </c>
      <c r="H8" s="16">
        <f>H11+H18+H22+H26+H30+H34+H38+H42+H46+H50+H54</f>
        <v>52213.8</v>
      </c>
      <c r="I8" s="16">
        <f>I11+I18+I22+I26+I30+I34+I38+I42+I46+I50+I54</f>
        <v>57170</v>
      </c>
      <c r="J8" s="16">
        <f t="shared" ref="J8:K8" si="1">J11+J18+J22+J26+J30+J34+J38+J42+J46+J50+J54</f>
        <v>58620</v>
      </c>
      <c r="K8" s="16">
        <f t="shared" si="1"/>
        <v>0</v>
      </c>
      <c r="L8" s="8"/>
    </row>
    <row r="9" spans="2:12" ht="19.149999999999999" customHeight="1" x14ac:dyDescent="0.2">
      <c r="B9" s="46"/>
      <c r="C9" s="9" t="s">
        <v>6</v>
      </c>
      <c r="D9" s="14">
        <f t="shared" ref="D9:G10" si="2">D12+D20+D32+D36+D40+D56</f>
        <v>309</v>
      </c>
      <c r="E9" s="14">
        <f t="shared" si="2"/>
        <v>309</v>
      </c>
      <c r="F9" s="14">
        <f t="shared" si="2"/>
        <v>309</v>
      </c>
      <c r="G9" s="14">
        <f t="shared" si="2"/>
        <v>0</v>
      </c>
      <c r="H9" s="16"/>
      <c r="I9" s="16"/>
      <c r="J9" s="16"/>
      <c r="K9" s="16"/>
      <c r="L9" s="8"/>
    </row>
    <row r="10" spans="2:12" ht="19.149999999999999" customHeight="1" x14ac:dyDescent="0.2">
      <c r="B10" s="46"/>
      <c r="C10" s="9" t="s">
        <v>7</v>
      </c>
      <c r="D10" s="14">
        <f t="shared" si="2"/>
        <v>173</v>
      </c>
      <c r="E10" s="14">
        <f t="shared" si="2"/>
        <v>173</v>
      </c>
      <c r="F10" s="14">
        <f t="shared" si="2"/>
        <v>173</v>
      </c>
      <c r="G10" s="14">
        <f t="shared" si="2"/>
        <v>0</v>
      </c>
      <c r="H10" s="16"/>
      <c r="I10" s="16"/>
      <c r="J10" s="16"/>
      <c r="K10" s="16"/>
      <c r="L10" s="8"/>
    </row>
    <row r="11" spans="2:12" ht="48" customHeight="1" x14ac:dyDescent="0.2">
      <c r="B11" s="41" t="s">
        <v>26</v>
      </c>
      <c r="C11" s="15" t="s">
        <v>5</v>
      </c>
      <c r="D11" s="15">
        <f>D12+D13</f>
        <v>353</v>
      </c>
      <c r="E11" s="15">
        <f t="shared" ref="E11:G11" si="3">E12+E13</f>
        <v>353</v>
      </c>
      <c r="F11" s="15">
        <f t="shared" si="3"/>
        <v>353</v>
      </c>
      <c r="G11" s="15">
        <f t="shared" si="3"/>
        <v>0</v>
      </c>
      <c r="H11" s="12">
        <f>H14</f>
        <v>11500</v>
      </c>
      <c r="I11" s="12">
        <f>I14</f>
        <v>11500</v>
      </c>
      <c r="J11" s="12">
        <f>J14</f>
        <v>11500</v>
      </c>
      <c r="K11" s="15"/>
      <c r="L11" s="8"/>
    </row>
    <row r="12" spans="2:12" ht="15.6" customHeight="1" x14ac:dyDescent="0.2">
      <c r="B12" s="47"/>
      <c r="C12" s="9" t="s">
        <v>6</v>
      </c>
      <c r="D12" s="10">
        <f>აპარატი!D12</f>
        <v>309</v>
      </c>
      <c r="E12" s="10">
        <f>აპარატი!E12</f>
        <v>309</v>
      </c>
      <c r="F12" s="10">
        <f>აპარატი!F12</f>
        <v>309</v>
      </c>
      <c r="G12" s="10"/>
      <c r="H12" s="10"/>
      <c r="I12" s="10"/>
      <c r="J12" s="10"/>
      <c r="K12" s="10"/>
      <c r="L12" s="8"/>
    </row>
    <row r="13" spans="2:12" ht="15.6" customHeight="1" x14ac:dyDescent="0.2">
      <c r="B13" s="48"/>
      <c r="C13" s="9" t="s">
        <v>7</v>
      </c>
      <c r="D13" s="10">
        <f>აპარატი!D13</f>
        <v>44</v>
      </c>
      <c r="E13" s="10">
        <f>აპარატი!E13</f>
        <v>44</v>
      </c>
      <c r="F13" s="10">
        <f>აპარატი!F13</f>
        <v>44</v>
      </c>
      <c r="G13" s="10"/>
      <c r="H13" s="10"/>
      <c r="I13" s="10"/>
      <c r="J13" s="10"/>
      <c r="K13" s="10"/>
      <c r="L13" s="8"/>
    </row>
    <row r="14" spans="2:12" ht="40.15" customHeight="1" x14ac:dyDescent="0.2">
      <c r="B14" s="41"/>
      <c r="C14" s="15" t="s">
        <v>13</v>
      </c>
      <c r="D14" s="15">
        <f>D15+D16</f>
        <v>353</v>
      </c>
      <c r="E14" s="38">
        <f t="shared" ref="E14:G14" si="4">E15+E16</f>
        <v>353</v>
      </c>
      <c r="F14" s="38">
        <f t="shared" si="4"/>
        <v>353</v>
      </c>
      <c r="G14" s="38">
        <f t="shared" si="4"/>
        <v>0</v>
      </c>
      <c r="H14" s="12">
        <f>აპარატი!H11</f>
        <v>11500</v>
      </c>
      <c r="I14" s="12">
        <f>აპარატი!I11</f>
        <v>11500</v>
      </c>
      <c r="J14" s="12">
        <f>აპარატი!J11</f>
        <v>11500</v>
      </c>
      <c r="K14" s="12">
        <f>აპარატი!K11</f>
        <v>0</v>
      </c>
      <c r="L14" s="8"/>
    </row>
    <row r="15" spans="2:12" ht="15.6" customHeight="1" x14ac:dyDescent="0.2">
      <c r="B15" s="48"/>
      <c r="C15" s="9" t="s">
        <v>6</v>
      </c>
      <c r="D15" s="13">
        <f>აპარატი!D12</f>
        <v>309</v>
      </c>
      <c r="E15" s="13">
        <f>აპარატი!E12</f>
        <v>309</v>
      </c>
      <c r="F15" s="13">
        <f>აპარატი!F12</f>
        <v>309</v>
      </c>
      <c r="G15" s="13">
        <f>აპარატი!G12</f>
        <v>0</v>
      </c>
      <c r="H15" s="13"/>
      <c r="I15" s="13"/>
      <c r="J15" s="13"/>
      <c r="K15" s="13"/>
      <c r="L15" s="8"/>
    </row>
    <row r="16" spans="2:12" ht="15.6" customHeight="1" x14ac:dyDescent="0.2">
      <c r="B16" s="48"/>
      <c r="C16" s="9" t="s">
        <v>7</v>
      </c>
      <c r="D16" s="13">
        <f>აპარატი!D13</f>
        <v>44</v>
      </c>
      <c r="E16" s="13">
        <f>აპარატი!E13</f>
        <v>44</v>
      </c>
      <c r="F16" s="13">
        <f>აპარატი!F13</f>
        <v>44</v>
      </c>
      <c r="G16" s="13">
        <f>აპარატი!G13</f>
        <v>0</v>
      </c>
      <c r="H16" s="13"/>
      <c r="I16" s="13"/>
      <c r="J16" s="13"/>
      <c r="K16" s="13"/>
      <c r="L16" s="8"/>
    </row>
    <row r="17" spans="2:12" ht="15.6" customHeight="1" x14ac:dyDescent="0.2">
      <c r="B17" s="48"/>
      <c r="C17" s="9"/>
      <c r="D17" s="13"/>
      <c r="E17" s="13"/>
      <c r="F17" s="13"/>
      <c r="G17" s="13"/>
      <c r="H17" s="13"/>
      <c r="I17" s="13"/>
      <c r="J17" s="13"/>
      <c r="K17" s="13"/>
      <c r="L17" s="8"/>
    </row>
    <row r="18" spans="2:12" ht="30" customHeight="1" x14ac:dyDescent="0.2">
      <c r="B18" s="41" t="s">
        <v>27</v>
      </c>
      <c r="C18" s="38" t="s">
        <v>20</v>
      </c>
      <c r="D18" s="41">
        <f>D19</f>
        <v>12</v>
      </c>
      <c r="E18" s="41">
        <f t="shared" ref="E18:G18" si="5">E19</f>
        <v>12</v>
      </c>
      <c r="F18" s="41">
        <f t="shared" si="5"/>
        <v>12</v>
      </c>
      <c r="G18" s="41">
        <f t="shared" si="5"/>
        <v>0</v>
      </c>
      <c r="H18" s="42">
        <f>H19</f>
        <v>1800</v>
      </c>
      <c r="I18" s="42">
        <f t="shared" ref="I18:K18" si="6">I19</f>
        <v>2000</v>
      </c>
      <c r="J18" s="42">
        <f t="shared" si="6"/>
        <v>2000</v>
      </c>
      <c r="K18" s="42">
        <f t="shared" si="6"/>
        <v>0</v>
      </c>
      <c r="L18" s="8"/>
    </row>
    <row r="19" spans="2:12" ht="43.9" customHeight="1" x14ac:dyDescent="0.2">
      <c r="B19" s="41"/>
      <c r="C19" s="18" t="s">
        <v>13</v>
      </c>
      <c r="D19" s="38">
        <f>D20+D21</f>
        <v>12</v>
      </c>
      <c r="E19" s="38">
        <f t="shared" ref="E19:G19" si="7">E20+E21</f>
        <v>12</v>
      </c>
      <c r="F19" s="38">
        <f t="shared" si="7"/>
        <v>12</v>
      </c>
      <c r="G19" s="38">
        <f t="shared" si="7"/>
        <v>0</v>
      </c>
      <c r="H19" s="12">
        <f>სკრინინგი!H11</f>
        <v>1800</v>
      </c>
      <c r="I19" s="12">
        <f>სკრინინგი!I11</f>
        <v>2000</v>
      </c>
      <c r="J19" s="12">
        <f>სკრინინგი!J11</f>
        <v>2000</v>
      </c>
      <c r="K19" s="12">
        <f>სკრინინგი!K11</f>
        <v>0</v>
      </c>
      <c r="L19" s="8"/>
    </row>
    <row r="20" spans="2:12" ht="18.600000000000001" customHeight="1" x14ac:dyDescent="0.2">
      <c r="B20" s="48"/>
      <c r="C20" s="9" t="s">
        <v>6</v>
      </c>
      <c r="D20" s="13"/>
      <c r="E20" s="13"/>
      <c r="F20" s="13"/>
      <c r="G20" s="13"/>
      <c r="H20" s="13"/>
      <c r="I20" s="13"/>
      <c r="J20" s="13"/>
      <c r="K20" s="13"/>
      <c r="L20" s="8"/>
    </row>
    <row r="21" spans="2:12" ht="20.25" customHeight="1" x14ac:dyDescent="0.2">
      <c r="B21" s="48"/>
      <c r="C21" s="9" t="s">
        <v>7</v>
      </c>
      <c r="D21" s="13">
        <f>სკრინინგი!D13</f>
        <v>12</v>
      </c>
      <c r="E21" s="13">
        <f>სკრინინგი!E13</f>
        <v>12</v>
      </c>
      <c r="F21" s="13">
        <f>სკრინინგი!F13</f>
        <v>12</v>
      </c>
      <c r="G21" s="13"/>
      <c r="H21" s="13"/>
      <c r="I21" s="13"/>
      <c r="J21" s="13"/>
      <c r="K21" s="13"/>
      <c r="L21" s="8"/>
    </row>
    <row r="22" spans="2:12" ht="20.25" customHeight="1" x14ac:dyDescent="0.2">
      <c r="B22" s="41" t="s">
        <v>36</v>
      </c>
      <c r="C22" s="38" t="s">
        <v>25</v>
      </c>
      <c r="D22" s="41">
        <f>D23</f>
        <v>0</v>
      </c>
      <c r="E22" s="41">
        <f t="shared" ref="E22" si="8">E23</f>
        <v>0</v>
      </c>
      <c r="F22" s="41">
        <f t="shared" ref="F22" si="9">F23</f>
        <v>0</v>
      </c>
      <c r="G22" s="41">
        <f t="shared" ref="G22" si="10">G23</f>
        <v>0</v>
      </c>
      <c r="H22" s="42">
        <f>H23</f>
        <v>22400</v>
      </c>
      <c r="I22" s="42">
        <f t="shared" ref="I22" si="11">I23</f>
        <v>24000</v>
      </c>
      <c r="J22" s="42">
        <f t="shared" ref="J22" si="12">J23</f>
        <v>25000</v>
      </c>
      <c r="K22" s="42">
        <f t="shared" ref="K22" si="13">K23</f>
        <v>0</v>
      </c>
      <c r="L22" s="8"/>
    </row>
    <row r="23" spans="2:12" ht="29.25" customHeight="1" x14ac:dyDescent="0.2">
      <c r="B23" s="48"/>
      <c r="C23" s="18" t="s">
        <v>13</v>
      </c>
      <c r="D23" s="38">
        <f>D24+D25</f>
        <v>0</v>
      </c>
      <c r="E23" s="38">
        <f t="shared" ref="E23" si="14">E24+E25</f>
        <v>0</v>
      </c>
      <c r="F23" s="38">
        <f t="shared" ref="F23" si="15">F24+F25</f>
        <v>0</v>
      </c>
      <c r="G23" s="38">
        <f t="shared" ref="G23" si="16">G24+G25</f>
        <v>0</v>
      </c>
      <c r="H23" s="12">
        <f>იმუნიზაცია!H11</f>
        <v>22400</v>
      </c>
      <c r="I23" s="12">
        <f>იმუნიზაცია!I11</f>
        <v>24000</v>
      </c>
      <c r="J23" s="12">
        <f>იმუნიზაცია!J11</f>
        <v>25000</v>
      </c>
      <c r="K23" s="12"/>
      <c r="L23" s="8"/>
    </row>
    <row r="24" spans="2:12" ht="20.25" customHeight="1" x14ac:dyDescent="0.2">
      <c r="B24" s="48"/>
      <c r="C24" s="9" t="s">
        <v>6</v>
      </c>
      <c r="D24" s="13"/>
      <c r="E24" s="13"/>
      <c r="F24" s="13"/>
      <c r="G24" s="13"/>
      <c r="H24" s="13"/>
      <c r="I24" s="13"/>
      <c r="J24" s="13"/>
      <c r="K24" s="13"/>
      <c r="L24" s="8"/>
    </row>
    <row r="25" spans="2:12" ht="20.25" customHeight="1" x14ac:dyDescent="0.2">
      <c r="B25" s="48"/>
      <c r="C25" s="9" t="s">
        <v>7</v>
      </c>
      <c r="D25" s="13">
        <f>იმუნიზაცია!D13</f>
        <v>0</v>
      </c>
      <c r="E25" s="13">
        <f>იმუნიზაცია!E13</f>
        <v>0</v>
      </c>
      <c r="F25" s="13">
        <f>იმუნიზაცია!F13</f>
        <v>0</v>
      </c>
      <c r="G25" s="13"/>
      <c r="H25" s="13"/>
      <c r="I25" s="13"/>
      <c r="J25" s="13"/>
      <c r="K25" s="13"/>
      <c r="L25" s="8"/>
    </row>
    <row r="26" spans="2:12" ht="20.25" customHeight="1" x14ac:dyDescent="0.2">
      <c r="B26" s="41" t="s">
        <v>29</v>
      </c>
      <c r="C26" s="38" t="s">
        <v>24</v>
      </c>
      <c r="D26" s="41">
        <f>D27</f>
        <v>0</v>
      </c>
      <c r="E26" s="41">
        <f t="shared" ref="E26:G26" si="17">E27</f>
        <v>0</v>
      </c>
      <c r="F26" s="41">
        <f t="shared" si="17"/>
        <v>0</v>
      </c>
      <c r="G26" s="41">
        <f t="shared" si="17"/>
        <v>0</v>
      </c>
      <c r="H26" s="42">
        <f>H27</f>
        <v>1700</v>
      </c>
      <c r="I26" s="42">
        <f t="shared" ref="I26" si="18">I27</f>
        <v>1800</v>
      </c>
      <c r="J26" s="42">
        <f t="shared" ref="J26" si="19">J27</f>
        <v>1800</v>
      </c>
      <c r="K26" s="42">
        <f t="shared" ref="K26" si="20">K27</f>
        <v>0</v>
      </c>
      <c r="L26" s="8"/>
    </row>
    <row r="27" spans="2:12" ht="30" customHeight="1" x14ac:dyDescent="0.2">
      <c r="B27" s="48"/>
      <c r="C27" s="18" t="s">
        <v>13</v>
      </c>
      <c r="D27" s="38">
        <f>D28+D29</f>
        <v>0</v>
      </c>
      <c r="E27" s="38">
        <f t="shared" ref="E27:G27" si="21">E28+E29</f>
        <v>0</v>
      </c>
      <c r="F27" s="38">
        <f t="shared" si="21"/>
        <v>0</v>
      </c>
      <c r="G27" s="38">
        <f t="shared" si="21"/>
        <v>0</v>
      </c>
      <c r="H27" s="12">
        <f>ეპიდი!H11</f>
        <v>1700</v>
      </c>
      <c r="I27" s="12">
        <f>ეპიდი!I11</f>
        <v>1800</v>
      </c>
      <c r="J27" s="12">
        <f>ეპიდი!J11</f>
        <v>1800</v>
      </c>
      <c r="K27" s="12"/>
      <c r="L27" s="8"/>
    </row>
    <row r="28" spans="2:12" ht="18.600000000000001" customHeight="1" x14ac:dyDescent="0.2">
      <c r="B28" s="48"/>
      <c r="C28" s="9" t="s">
        <v>6</v>
      </c>
      <c r="D28" s="13"/>
      <c r="E28" s="13"/>
      <c r="F28" s="13"/>
      <c r="G28" s="13"/>
      <c r="H28" s="13"/>
      <c r="I28" s="13"/>
      <c r="J28" s="13"/>
      <c r="K28" s="13"/>
      <c r="L28" s="8"/>
    </row>
    <row r="29" spans="2:12" ht="18.600000000000001" customHeight="1" x14ac:dyDescent="0.2">
      <c r="B29" s="48"/>
      <c r="C29" s="9" t="s">
        <v>7</v>
      </c>
      <c r="D29" s="13">
        <f>ეპიდი!D13</f>
        <v>0</v>
      </c>
      <c r="E29" s="13">
        <f>ეპიდი!E13</f>
        <v>0</v>
      </c>
      <c r="F29" s="13">
        <f>ეპიდი!F13</f>
        <v>0</v>
      </c>
      <c r="G29" s="13"/>
      <c r="H29" s="13"/>
      <c r="I29" s="13"/>
      <c r="J29" s="13"/>
      <c r="K29" s="13"/>
      <c r="L29" s="8"/>
    </row>
    <row r="30" spans="2:12" ht="15.6" customHeight="1" x14ac:dyDescent="0.2">
      <c r="B30" s="49" t="s">
        <v>30</v>
      </c>
      <c r="C30" s="17" t="s">
        <v>14</v>
      </c>
      <c r="D30" s="41">
        <f>D31</f>
        <v>2</v>
      </c>
      <c r="E30" s="41">
        <f t="shared" ref="E30:K30" si="22">E31</f>
        <v>2</v>
      </c>
      <c r="F30" s="41">
        <f t="shared" si="22"/>
        <v>2</v>
      </c>
      <c r="G30" s="41">
        <f t="shared" si="22"/>
        <v>0</v>
      </c>
      <c r="H30" s="41">
        <f t="shared" si="22"/>
        <v>1800</v>
      </c>
      <c r="I30" s="41">
        <f t="shared" si="22"/>
        <v>1900</v>
      </c>
      <c r="J30" s="41">
        <f t="shared" si="22"/>
        <v>2000</v>
      </c>
      <c r="K30" s="41">
        <f t="shared" si="22"/>
        <v>0</v>
      </c>
      <c r="L30" s="12"/>
    </row>
    <row r="31" spans="2:12" ht="44.45" customHeight="1" x14ac:dyDescent="0.2">
      <c r="B31" s="41"/>
      <c r="C31" s="18" t="s">
        <v>13</v>
      </c>
      <c r="D31" s="15">
        <f>D32+D33</f>
        <v>2</v>
      </c>
      <c r="E31" s="38">
        <f t="shared" ref="E31:G31" si="23">E32+E33</f>
        <v>2</v>
      </c>
      <c r="F31" s="38">
        <f t="shared" si="23"/>
        <v>2</v>
      </c>
      <c r="G31" s="38">
        <f t="shared" si="23"/>
        <v>0</v>
      </c>
      <c r="H31" s="12">
        <f>'უსაფრთხო სისხლი'!H11</f>
        <v>1800</v>
      </c>
      <c r="I31" s="12">
        <f>'უსაფრთხო სისხლი'!I11</f>
        <v>1900</v>
      </c>
      <c r="J31" s="12">
        <f>'უსაფრთხო სისხლი'!J11</f>
        <v>2000</v>
      </c>
      <c r="K31" s="12">
        <f>'უსაფრთხო სისხლი'!K11</f>
        <v>0</v>
      </c>
      <c r="L31" s="8"/>
    </row>
    <row r="32" spans="2:12" ht="16.899999999999999" customHeight="1" x14ac:dyDescent="0.2">
      <c r="B32" s="48"/>
      <c r="C32" s="9" t="s">
        <v>6</v>
      </c>
      <c r="D32" s="13"/>
      <c r="E32" s="13"/>
      <c r="F32" s="13"/>
      <c r="G32" s="13"/>
      <c r="H32" s="13"/>
      <c r="I32" s="13"/>
      <c r="J32" s="13"/>
      <c r="K32" s="13"/>
      <c r="L32" s="8"/>
    </row>
    <row r="33" spans="2:12" ht="16.899999999999999" customHeight="1" x14ac:dyDescent="0.2">
      <c r="B33" s="48"/>
      <c r="C33" s="9" t="s">
        <v>7</v>
      </c>
      <c r="D33" s="13">
        <f>'უსაფრთხო სისხლი'!D13</f>
        <v>2</v>
      </c>
      <c r="E33" s="13">
        <f>'უსაფრთხო სისხლი'!E13</f>
        <v>2</v>
      </c>
      <c r="F33" s="13">
        <f>'უსაფრთხო სისხლი'!F13</f>
        <v>2</v>
      </c>
      <c r="G33" s="13"/>
      <c r="H33" s="13"/>
      <c r="I33" s="13"/>
      <c r="J33" s="13"/>
      <c r="K33" s="13"/>
      <c r="L33" s="8"/>
    </row>
    <row r="34" spans="2:12" ht="63" customHeight="1" x14ac:dyDescent="0.2">
      <c r="B34" s="49" t="s">
        <v>31</v>
      </c>
      <c r="C34" s="17" t="s">
        <v>18</v>
      </c>
      <c r="D34" s="38">
        <f>D35</f>
        <v>5</v>
      </c>
      <c r="E34" s="38">
        <f t="shared" ref="E34:G34" si="24">E35</f>
        <v>5</v>
      </c>
      <c r="F34" s="38">
        <f t="shared" si="24"/>
        <v>5</v>
      </c>
      <c r="G34" s="38">
        <f t="shared" si="24"/>
        <v>0</v>
      </c>
      <c r="H34" s="12">
        <f>H35</f>
        <v>260</v>
      </c>
      <c r="I34" s="12">
        <f t="shared" ref="I34:K34" si="25">I35</f>
        <v>260</v>
      </c>
      <c r="J34" s="12">
        <f t="shared" si="25"/>
        <v>260</v>
      </c>
      <c r="K34" s="12">
        <f t="shared" si="25"/>
        <v>0</v>
      </c>
      <c r="L34" s="8"/>
    </row>
    <row r="35" spans="2:12" ht="29.25" customHeight="1" x14ac:dyDescent="0.2">
      <c r="B35" s="41"/>
      <c r="C35" s="18" t="s">
        <v>13</v>
      </c>
      <c r="D35" s="38">
        <f>D36+D37</f>
        <v>5</v>
      </c>
      <c r="E35" s="38">
        <f t="shared" ref="E35:G35" si="26">E36+E37</f>
        <v>5</v>
      </c>
      <c r="F35" s="38">
        <f t="shared" si="26"/>
        <v>5</v>
      </c>
      <c r="G35" s="38">
        <f t="shared" si="26"/>
        <v>0</v>
      </c>
      <c r="H35" s="12">
        <f>საზოგადოებრივი!H11</f>
        <v>260</v>
      </c>
      <c r="I35" s="12">
        <f>საზოგადოებრივი!I11</f>
        <v>260</v>
      </c>
      <c r="J35" s="12">
        <f>საზოგადოებრივი!J11</f>
        <v>260</v>
      </c>
      <c r="K35" s="12">
        <f>საზოგადოებრივი!K11</f>
        <v>0</v>
      </c>
      <c r="L35" s="8"/>
    </row>
    <row r="36" spans="2:12" ht="18.600000000000001" customHeight="1" x14ac:dyDescent="0.2">
      <c r="B36" s="48"/>
      <c r="C36" s="9" t="s">
        <v>6</v>
      </c>
      <c r="D36" s="13"/>
      <c r="E36" s="13"/>
      <c r="F36" s="13"/>
      <c r="G36" s="13"/>
      <c r="H36" s="13"/>
      <c r="I36" s="13"/>
      <c r="J36" s="13"/>
      <c r="K36" s="13"/>
      <c r="L36" s="8"/>
    </row>
    <row r="37" spans="2:12" ht="18.600000000000001" customHeight="1" x14ac:dyDescent="0.2">
      <c r="B37" s="48"/>
      <c r="C37" s="9" t="s">
        <v>7</v>
      </c>
      <c r="D37" s="13">
        <f>საზოგადოებრივი!D13</f>
        <v>5</v>
      </c>
      <c r="E37" s="13">
        <f>საზოგადოებრივი!E13</f>
        <v>5</v>
      </c>
      <c r="F37" s="13">
        <f>საზოგადოებრივი!F13</f>
        <v>5</v>
      </c>
      <c r="G37" s="13"/>
      <c r="H37" s="13"/>
      <c r="I37" s="13"/>
      <c r="J37" s="13"/>
      <c r="K37" s="13"/>
      <c r="L37" s="8"/>
    </row>
    <row r="38" spans="2:12" ht="63" customHeight="1" x14ac:dyDescent="0.2">
      <c r="B38" s="49" t="s">
        <v>37</v>
      </c>
      <c r="C38" s="17" t="s">
        <v>15</v>
      </c>
      <c r="D38" s="15">
        <f>D39</f>
        <v>31</v>
      </c>
      <c r="E38" s="38">
        <f>E39</f>
        <v>31</v>
      </c>
      <c r="F38" s="38">
        <f t="shared" ref="F38:G38" si="27">F39</f>
        <v>31</v>
      </c>
      <c r="G38" s="38">
        <f t="shared" si="27"/>
        <v>0</v>
      </c>
      <c r="H38" s="12">
        <f>H39</f>
        <v>3009.8</v>
      </c>
      <c r="I38" s="12">
        <f t="shared" ref="I38:K38" si="28">I39</f>
        <v>4110</v>
      </c>
      <c r="J38" s="12">
        <f t="shared" si="28"/>
        <v>4200</v>
      </c>
      <c r="K38" s="12">
        <f t="shared" si="28"/>
        <v>0</v>
      </c>
      <c r="L38" s="8"/>
    </row>
    <row r="39" spans="2:12" ht="30.75" customHeight="1" x14ac:dyDescent="0.2">
      <c r="B39" s="41"/>
      <c r="C39" s="18" t="s">
        <v>13</v>
      </c>
      <c r="D39" s="38">
        <f>D40+D41</f>
        <v>31</v>
      </c>
      <c r="E39" s="38">
        <f t="shared" ref="E39" si="29">E40+E41</f>
        <v>31</v>
      </c>
      <c r="F39" s="38">
        <f t="shared" ref="F39" si="30">F40+F41</f>
        <v>31</v>
      </c>
      <c r="G39" s="38">
        <f t="shared" ref="G39" si="31">G40+G41</f>
        <v>0</v>
      </c>
      <c r="H39" s="12">
        <f>'ტუბერკულოზის მართვა'!H11</f>
        <v>3009.8</v>
      </c>
      <c r="I39" s="12">
        <f>'ტუბერკულოზის მართვა'!I11</f>
        <v>4110</v>
      </c>
      <c r="J39" s="12">
        <f>'ტუბერკულოზის მართვა'!J11</f>
        <v>4200</v>
      </c>
      <c r="K39" s="12">
        <f>'ტუბერკულოზის მართვა'!K11</f>
        <v>0</v>
      </c>
      <c r="L39" s="8"/>
    </row>
    <row r="40" spans="2:12" ht="16.149999999999999" customHeight="1" x14ac:dyDescent="0.2">
      <c r="B40" s="48"/>
      <c r="C40" s="9" t="s">
        <v>6</v>
      </c>
      <c r="D40" s="13"/>
      <c r="E40" s="13"/>
      <c r="F40" s="13"/>
      <c r="G40" s="13"/>
      <c r="H40" s="11"/>
      <c r="I40" s="11"/>
      <c r="J40" s="11"/>
      <c r="K40" s="11"/>
      <c r="L40" s="8"/>
    </row>
    <row r="41" spans="2:12" ht="16.149999999999999" customHeight="1" x14ac:dyDescent="0.2">
      <c r="B41" s="48"/>
      <c r="C41" s="9" t="s">
        <v>7</v>
      </c>
      <c r="D41" s="13">
        <f>'ტუბერკულოზის მართვა'!D13</f>
        <v>31</v>
      </c>
      <c r="E41" s="13">
        <f>'ტუბერკულოზის მართვა'!E13</f>
        <v>31</v>
      </c>
      <c r="F41" s="13">
        <f>'ტუბერკულოზის მართვა'!F13</f>
        <v>31</v>
      </c>
      <c r="G41" s="13"/>
      <c r="H41" s="13"/>
      <c r="I41" s="13"/>
      <c r="J41" s="13"/>
      <c r="K41" s="13"/>
      <c r="L41" s="13"/>
    </row>
    <row r="42" spans="2:12" ht="18" customHeight="1" x14ac:dyDescent="0.2">
      <c r="B42" s="49" t="s">
        <v>38</v>
      </c>
      <c r="C42" s="38" t="s">
        <v>23</v>
      </c>
      <c r="D42" s="41">
        <f>D43</f>
        <v>0</v>
      </c>
      <c r="E42" s="41">
        <f t="shared" ref="E42:G42" si="32">E43</f>
        <v>0</v>
      </c>
      <c r="F42" s="41">
        <f t="shared" si="32"/>
        <v>0</v>
      </c>
      <c r="G42" s="41">
        <f t="shared" si="32"/>
        <v>0</v>
      </c>
      <c r="H42" s="41">
        <f t="shared" ref="H42:J42" si="33">H43</f>
        <v>6070</v>
      </c>
      <c r="I42" s="44">
        <f t="shared" si="33"/>
        <v>7900</v>
      </c>
      <c r="J42" s="44">
        <f t="shared" si="33"/>
        <v>8150</v>
      </c>
      <c r="K42" s="13"/>
      <c r="L42" s="43"/>
    </row>
    <row r="43" spans="2:12" ht="33" customHeight="1" x14ac:dyDescent="0.2">
      <c r="B43" s="48"/>
      <c r="C43" s="18" t="s">
        <v>13</v>
      </c>
      <c r="D43" s="38">
        <f>D44+D45</f>
        <v>0</v>
      </c>
      <c r="E43" s="38">
        <f t="shared" ref="E43:G43" si="34">E44+E45</f>
        <v>0</v>
      </c>
      <c r="F43" s="38">
        <f t="shared" si="34"/>
        <v>0</v>
      </c>
      <c r="G43" s="38">
        <f t="shared" si="34"/>
        <v>0</v>
      </c>
      <c r="H43" s="12">
        <f>შიდსი!H11</f>
        <v>6070</v>
      </c>
      <c r="I43" s="12">
        <f>შიდსი!I11</f>
        <v>7900</v>
      </c>
      <c r="J43" s="12">
        <f>შიდსი!J11</f>
        <v>8150</v>
      </c>
      <c r="K43" s="12"/>
      <c r="L43" s="9"/>
    </row>
    <row r="44" spans="2:12" ht="16.149999999999999" customHeight="1" x14ac:dyDescent="0.2">
      <c r="B44" s="48"/>
      <c r="C44" s="9" t="s">
        <v>6</v>
      </c>
      <c r="D44" s="13"/>
      <c r="E44" s="13"/>
      <c r="F44" s="13"/>
      <c r="G44" s="13"/>
      <c r="H44" s="11"/>
      <c r="I44" s="11"/>
      <c r="J44" s="11"/>
      <c r="K44" s="11"/>
      <c r="L44" s="9"/>
    </row>
    <row r="45" spans="2:12" ht="16.149999999999999" customHeight="1" x14ac:dyDescent="0.2">
      <c r="B45" s="48"/>
      <c r="C45" s="9" t="s">
        <v>7</v>
      </c>
      <c r="D45" s="13"/>
      <c r="E45" s="13"/>
      <c r="F45" s="13"/>
      <c r="G45" s="13"/>
      <c r="H45" s="13"/>
      <c r="I45" s="13"/>
      <c r="J45" s="13"/>
      <c r="K45" s="13"/>
      <c r="L45" s="9"/>
    </row>
    <row r="46" spans="2:12" ht="18.75" customHeight="1" x14ac:dyDescent="0.2">
      <c r="B46" s="49" t="s">
        <v>39</v>
      </c>
      <c r="C46" s="38" t="s">
        <v>22</v>
      </c>
      <c r="D46" s="41">
        <f>D47</f>
        <v>0</v>
      </c>
      <c r="E46" s="41">
        <f t="shared" ref="E46:G46" si="35">E47</f>
        <v>0</v>
      </c>
      <c r="F46" s="41">
        <f t="shared" si="35"/>
        <v>0</v>
      </c>
      <c r="G46" s="41">
        <f t="shared" si="35"/>
        <v>0</v>
      </c>
      <c r="H46" s="42">
        <f>H47</f>
        <v>474</v>
      </c>
      <c r="I46" s="42">
        <f t="shared" ref="I46:K46" si="36">I47</f>
        <v>500</v>
      </c>
      <c r="J46" s="42">
        <f t="shared" si="36"/>
        <v>510</v>
      </c>
      <c r="K46" s="42">
        <f t="shared" si="36"/>
        <v>0</v>
      </c>
      <c r="L46" s="43"/>
    </row>
    <row r="47" spans="2:12" ht="27.75" customHeight="1" x14ac:dyDescent="0.2">
      <c r="B47" s="48"/>
      <c r="C47" s="18" t="s">
        <v>13</v>
      </c>
      <c r="D47" s="38">
        <f>D48+D49</f>
        <v>0</v>
      </c>
      <c r="E47" s="38">
        <f t="shared" ref="E47:G47" si="37">E48+E49</f>
        <v>0</v>
      </c>
      <c r="F47" s="38">
        <f t="shared" si="37"/>
        <v>0</v>
      </c>
      <c r="G47" s="38">
        <f t="shared" si="37"/>
        <v>0</v>
      </c>
      <c r="H47" s="12">
        <f>'დედათა და ბავშვთა ჯანმრთელობა'!H11</f>
        <v>474</v>
      </c>
      <c r="I47" s="12">
        <f>'დედათა და ბავშვთა ჯანმრთელობა'!I11</f>
        <v>500</v>
      </c>
      <c r="J47" s="12">
        <f>'დედათა და ბავშვთა ჯანმრთელობა'!J11</f>
        <v>510</v>
      </c>
      <c r="K47" s="12"/>
      <c r="L47" s="9"/>
    </row>
    <row r="48" spans="2:12" ht="16.149999999999999" customHeight="1" x14ac:dyDescent="0.2">
      <c r="B48" s="48"/>
      <c r="C48" s="9" t="s">
        <v>6</v>
      </c>
      <c r="D48" s="13"/>
      <c r="E48" s="13"/>
      <c r="F48" s="13"/>
      <c r="G48" s="13"/>
      <c r="H48" s="11"/>
      <c r="I48" s="11"/>
      <c r="J48" s="11"/>
      <c r="K48" s="11"/>
      <c r="L48" s="9"/>
    </row>
    <row r="49" spans="2:12" ht="16.149999999999999" customHeight="1" x14ac:dyDescent="0.2">
      <c r="B49" s="48"/>
      <c r="C49" s="9" t="s">
        <v>7</v>
      </c>
      <c r="D49" s="13"/>
      <c r="E49" s="13"/>
      <c r="F49" s="13"/>
      <c r="G49" s="13"/>
      <c r="H49" s="13"/>
      <c r="I49" s="13"/>
      <c r="J49" s="13"/>
      <c r="K49" s="13"/>
      <c r="L49" s="9"/>
    </row>
    <row r="50" spans="2:12" ht="18" customHeight="1" x14ac:dyDescent="0.2">
      <c r="B50" s="49" t="s">
        <v>40</v>
      </c>
      <c r="C50" s="38" t="s">
        <v>21</v>
      </c>
      <c r="D50" s="41">
        <f>D51</f>
        <v>0</v>
      </c>
      <c r="E50" s="41">
        <f t="shared" ref="E50:K50" si="38">E51</f>
        <v>0</v>
      </c>
      <c r="F50" s="41">
        <f t="shared" si="38"/>
        <v>0</v>
      </c>
      <c r="G50" s="41">
        <f t="shared" si="38"/>
        <v>0</v>
      </c>
      <c r="H50" s="42">
        <f>H51</f>
        <v>2100</v>
      </c>
      <c r="I50" s="41">
        <f t="shared" si="38"/>
        <v>2100</v>
      </c>
      <c r="J50" s="41">
        <f t="shared" si="38"/>
        <v>2100</v>
      </c>
      <c r="K50" s="41">
        <f t="shared" si="38"/>
        <v>0</v>
      </c>
      <c r="L50" s="43"/>
    </row>
    <row r="51" spans="2:12" ht="29.25" customHeight="1" x14ac:dyDescent="0.2">
      <c r="B51" s="48"/>
      <c r="C51" s="18" t="s">
        <v>13</v>
      </c>
      <c r="D51" s="38">
        <f>D52+D53</f>
        <v>0</v>
      </c>
      <c r="E51" s="38">
        <f t="shared" ref="E51:G51" si="39">E52+E53</f>
        <v>0</v>
      </c>
      <c r="F51" s="38">
        <f t="shared" si="39"/>
        <v>0</v>
      </c>
      <c r="G51" s="38">
        <f t="shared" si="39"/>
        <v>0</v>
      </c>
      <c r="H51" s="12">
        <f>'ჯანმრთლობის ხელშეწყობა'!H11</f>
        <v>2100</v>
      </c>
      <c r="I51" s="12">
        <f>'ჯანმრთლობის ხელშეწყობა'!I11</f>
        <v>2100</v>
      </c>
      <c r="J51" s="12">
        <f>'ჯანმრთლობის ხელშეწყობა'!J11</f>
        <v>2100</v>
      </c>
      <c r="K51" s="12"/>
      <c r="L51" s="9"/>
    </row>
    <row r="52" spans="2:12" ht="16.149999999999999" customHeight="1" x14ac:dyDescent="0.2">
      <c r="B52" s="48"/>
      <c r="C52" s="9" t="s">
        <v>6</v>
      </c>
      <c r="D52" s="13"/>
      <c r="E52" s="13"/>
      <c r="F52" s="13"/>
      <c r="G52" s="13"/>
      <c r="H52" s="11"/>
      <c r="I52" s="11"/>
      <c r="J52" s="11"/>
      <c r="K52" s="11"/>
      <c r="L52" s="9"/>
    </row>
    <row r="53" spans="2:12" ht="16.149999999999999" customHeight="1" x14ac:dyDescent="0.2">
      <c r="B53" s="48"/>
      <c r="C53" s="9" t="s">
        <v>7</v>
      </c>
      <c r="D53" s="13"/>
      <c r="E53" s="13"/>
      <c r="F53" s="13"/>
      <c r="G53" s="13"/>
      <c r="H53" s="13"/>
      <c r="I53" s="13"/>
      <c r="J53" s="13"/>
      <c r="K53" s="13"/>
      <c r="L53" s="9"/>
    </row>
    <row r="54" spans="2:12" ht="18.75" customHeight="1" x14ac:dyDescent="0.2">
      <c r="B54" s="49" t="s">
        <v>34</v>
      </c>
      <c r="C54" s="17" t="s">
        <v>16</v>
      </c>
      <c r="D54" s="12">
        <f>D55</f>
        <v>79</v>
      </c>
      <c r="E54" s="12">
        <f>E55</f>
        <v>79</v>
      </c>
      <c r="F54" s="12">
        <f>F55</f>
        <v>79</v>
      </c>
      <c r="G54" s="12">
        <f t="shared" ref="G54:K54" si="40">G55</f>
        <v>0</v>
      </c>
      <c r="H54" s="12">
        <f>H55</f>
        <v>1100</v>
      </c>
      <c r="I54" s="12">
        <f>I55</f>
        <v>1100</v>
      </c>
      <c r="J54" s="12">
        <f t="shared" si="40"/>
        <v>1100</v>
      </c>
      <c r="K54" s="12">
        <f t="shared" si="40"/>
        <v>0</v>
      </c>
    </row>
    <row r="55" spans="2:12" ht="24" x14ac:dyDescent="0.2">
      <c r="B55" s="41"/>
      <c r="C55" s="18" t="s">
        <v>13</v>
      </c>
      <c r="D55" s="15">
        <f>D56+D57</f>
        <v>79</v>
      </c>
      <c r="E55" s="38">
        <f>E56+E57</f>
        <v>79</v>
      </c>
      <c r="F55" s="38">
        <f t="shared" ref="F55:G55" si="41">F56+F57</f>
        <v>79</v>
      </c>
      <c r="G55" s="38">
        <f t="shared" si="41"/>
        <v>0</v>
      </c>
      <c r="H55" s="12">
        <f>'ც ჰეპატიტის მართვა'!H11</f>
        <v>1100</v>
      </c>
      <c r="I55" s="12">
        <f>'ც ჰეპატიტის მართვა'!I11</f>
        <v>1100</v>
      </c>
      <c r="J55" s="12">
        <f>'ც ჰეპატიტის მართვა'!J11</f>
        <v>1100</v>
      </c>
      <c r="K55" s="12">
        <f>'ც ჰეპატიტის მართვა'!K11</f>
        <v>0</v>
      </c>
      <c r="L55" s="8"/>
    </row>
    <row r="56" spans="2:12" ht="16.149999999999999" customHeight="1" x14ac:dyDescent="0.2">
      <c r="B56" s="48"/>
      <c r="C56" s="9" t="s">
        <v>6</v>
      </c>
      <c r="D56" s="13">
        <f>'ც ჰეპატიტის მართვა'!D12</f>
        <v>0</v>
      </c>
      <c r="E56" s="13">
        <f>'ც ჰეპატიტის მართვა'!E12</f>
        <v>0</v>
      </c>
      <c r="F56" s="13">
        <f>'ც ჰეპატიტის მართვა'!F12</f>
        <v>0</v>
      </c>
      <c r="G56" s="13">
        <f>'ც ჰეპატიტის მართვა'!G12</f>
        <v>0</v>
      </c>
      <c r="H56" s="11"/>
      <c r="I56" s="11"/>
      <c r="J56" s="11"/>
      <c r="K56" s="11"/>
      <c r="L56" s="8"/>
    </row>
    <row r="57" spans="2:12" ht="16.149999999999999" customHeight="1" x14ac:dyDescent="0.2">
      <c r="B57" s="48"/>
      <c r="C57" s="9" t="s">
        <v>7</v>
      </c>
      <c r="D57" s="13">
        <f>'ც ჰეპატიტის მართვა'!D13</f>
        <v>79</v>
      </c>
      <c r="E57" s="13">
        <f>'ც ჰეპატიტის მართვა'!E13</f>
        <v>79</v>
      </c>
      <c r="F57" s="13">
        <f>'ც ჰეპატიტის მართვა'!F13</f>
        <v>79</v>
      </c>
      <c r="G57" s="13">
        <f>'ც ჰეპატიტის მართვა'!G13</f>
        <v>0</v>
      </c>
      <c r="H57" s="13"/>
      <c r="I57" s="13"/>
      <c r="J57" s="13"/>
      <c r="K57" s="13"/>
      <c r="L57" s="13"/>
    </row>
  </sheetData>
  <mergeCells count="3">
    <mergeCell ref="C3:J3"/>
    <mergeCell ref="D6:G6"/>
    <mergeCell ref="H6:K6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workbookViewId="0">
      <selection activeCell="J19" sqref="J19"/>
    </sheetView>
  </sheetViews>
  <sheetFormatPr defaultColWidth="8.85546875" defaultRowHeight="12.75" x14ac:dyDescent="0.2"/>
  <cols>
    <col min="1" max="1" width="2.5703125" style="20" customWidth="1"/>
    <col min="2" max="2" width="12.7109375" style="19" customWidth="1"/>
    <col min="3" max="3" width="41.28515625" style="19" customWidth="1"/>
    <col min="4" max="4" width="9.28515625" style="19" customWidth="1"/>
    <col min="5" max="5" width="9.5703125" style="19" customWidth="1"/>
    <col min="6" max="7" width="8.7109375" style="19" customWidth="1"/>
    <col min="8" max="11" width="9.5703125" style="19" customWidth="1"/>
    <col min="12" max="12" width="11.85546875" style="20" customWidth="1"/>
    <col min="13" max="16384" width="8.85546875" style="20"/>
  </cols>
  <sheetData>
    <row r="3" spans="2:12" ht="15" x14ac:dyDescent="0.2">
      <c r="C3" s="55" t="s">
        <v>17</v>
      </c>
      <c r="D3" s="55"/>
      <c r="E3" s="55"/>
      <c r="F3" s="55"/>
      <c r="G3" s="55"/>
      <c r="H3" s="55"/>
      <c r="I3" s="55"/>
    </row>
    <row r="4" spans="2:12" x14ac:dyDescent="0.2">
      <c r="L4" s="21" t="s">
        <v>0</v>
      </c>
    </row>
    <row r="6" spans="2:12" ht="25.5" x14ac:dyDescent="0.2">
      <c r="B6" s="40" t="s">
        <v>1</v>
      </c>
      <c r="C6" s="23" t="s">
        <v>2</v>
      </c>
      <c r="D6" s="56" t="s">
        <v>8</v>
      </c>
      <c r="E6" s="57"/>
      <c r="F6" s="57"/>
      <c r="G6" s="58"/>
      <c r="H6" s="59" t="s">
        <v>9</v>
      </c>
      <c r="I6" s="59"/>
      <c r="J6" s="59"/>
      <c r="K6" s="59"/>
      <c r="L6" s="40" t="s">
        <v>11</v>
      </c>
    </row>
    <row r="7" spans="2:12" ht="25.5" x14ac:dyDescent="0.2">
      <c r="B7" s="24"/>
      <c r="C7" s="1" t="s">
        <v>12</v>
      </c>
      <c r="D7" s="40" t="s">
        <v>3</v>
      </c>
      <c r="E7" s="40" t="s">
        <v>4</v>
      </c>
      <c r="F7" s="40" t="s">
        <v>10</v>
      </c>
      <c r="G7" s="40" t="s">
        <v>19</v>
      </c>
      <c r="H7" s="40" t="s">
        <v>3</v>
      </c>
      <c r="I7" s="40" t="s">
        <v>4</v>
      </c>
      <c r="J7" s="40" t="s">
        <v>10</v>
      </c>
      <c r="K7" s="40" t="s">
        <v>19</v>
      </c>
      <c r="L7" s="25"/>
    </row>
    <row r="8" spans="2:12" x14ac:dyDescent="0.2">
      <c r="B8" s="1" t="s">
        <v>33</v>
      </c>
      <c r="C8" s="26" t="s">
        <v>22</v>
      </c>
      <c r="D8" s="1">
        <f>SUM(D9:D10)</f>
        <v>0</v>
      </c>
      <c r="E8" s="1">
        <f>SUM(E9:E10)</f>
        <v>0</v>
      </c>
      <c r="F8" s="1">
        <f t="shared" ref="F8:G8" si="0">SUM(F9:F10)</f>
        <v>0</v>
      </c>
      <c r="G8" s="1">
        <f t="shared" si="0"/>
        <v>0</v>
      </c>
      <c r="H8" s="36">
        <f>H11</f>
        <v>474</v>
      </c>
      <c r="I8" s="36">
        <f t="shared" ref="I8:K8" si="1">I11</f>
        <v>500</v>
      </c>
      <c r="J8" s="36">
        <f t="shared" si="1"/>
        <v>510</v>
      </c>
      <c r="K8" s="36">
        <f t="shared" si="1"/>
        <v>0</v>
      </c>
      <c r="L8" s="25"/>
    </row>
    <row r="9" spans="2:12" x14ac:dyDescent="0.2">
      <c r="B9" s="28"/>
      <c r="C9" s="29" t="s">
        <v>6</v>
      </c>
      <c r="D9" s="40">
        <f>D12</f>
        <v>0</v>
      </c>
      <c r="E9" s="40">
        <f t="shared" ref="E9:G10" si="2">E12</f>
        <v>0</v>
      </c>
      <c r="F9" s="40">
        <f t="shared" si="2"/>
        <v>0</v>
      </c>
      <c r="G9" s="40">
        <f t="shared" si="2"/>
        <v>0</v>
      </c>
      <c r="H9" s="34"/>
      <c r="I9" s="34"/>
      <c r="J9" s="34"/>
      <c r="K9" s="34"/>
      <c r="L9" s="25"/>
    </row>
    <row r="10" spans="2:12" x14ac:dyDescent="0.2">
      <c r="B10" s="30"/>
      <c r="C10" s="29" t="s">
        <v>7</v>
      </c>
      <c r="D10" s="40">
        <f>D13</f>
        <v>0</v>
      </c>
      <c r="E10" s="40">
        <f t="shared" si="2"/>
        <v>0</v>
      </c>
      <c r="F10" s="40">
        <f t="shared" si="2"/>
        <v>0</v>
      </c>
      <c r="G10" s="40">
        <f t="shared" si="2"/>
        <v>0</v>
      </c>
      <c r="H10" s="34"/>
      <c r="I10" s="34"/>
      <c r="J10" s="34"/>
      <c r="K10" s="34"/>
      <c r="L10" s="25"/>
    </row>
    <row r="11" spans="2:12" ht="25.5" x14ac:dyDescent="0.2">
      <c r="B11" s="1"/>
      <c r="C11" s="26" t="s">
        <v>13</v>
      </c>
      <c r="D11" s="26">
        <f>D12+D13</f>
        <v>0</v>
      </c>
      <c r="E11" s="26">
        <f t="shared" ref="E11:G11" si="3">E12+E13</f>
        <v>0</v>
      </c>
      <c r="F11" s="26">
        <f t="shared" si="3"/>
        <v>0</v>
      </c>
      <c r="G11" s="26">
        <f t="shared" si="3"/>
        <v>0</v>
      </c>
      <c r="H11" s="36">
        <v>474</v>
      </c>
      <c r="I11" s="36">
        <v>500</v>
      </c>
      <c r="J11" s="36">
        <v>510</v>
      </c>
      <c r="K11" s="36"/>
      <c r="L11" s="25"/>
    </row>
    <row r="12" spans="2:12" x14ac:dyDescent="0.2">
      <c r="B12" s="30"/>
      <c r="C12" s="29" t="s">
        <v>6</v>
      </c>
      <c r="D12" s="31">
        <v>0</v>
      </c>
      <c r="E12" s="31">
        <v>0</v>
      </c>
      <c r="F12" s="31">
        <v>0</v>
      </c>
      <c r="G12" s="31">
        <v>0</v>
      </c>
      <c r="H12" s="31"/>
      <c r="I12" s="31"/>
      <c r="J12" s="31"/>
      <c r="K12" s="31"/>
      <c r="L12" s="25"/>
    </row>
    <row r="13" spans="2:12" x14ac:dyDescent="0.2">
      <c r="B13" s="30"/>
      <c r="C13" s="29" t="s">
        <v>7</v>
      </c>
      <c r="D13" s="31"/>
      <c r="E13" s="31"/>
      <c r="F13" s="31"/>
      <c r="G13" s="31"/>
      <c r="H13" s="31"/>
      <c r="I13" s="31"/>
      <c r="J13" s="31"/>
      <c r="K13" s="31"/>
      <c r="L13" s="25"/>
    </row>
  </sheetData>
  <mergeCells count="3">
    <mergeCell ref="C3:I3"/>
    <mergeCell ref="D6:G6"/>
    <mergeCell ref="H6:K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workbookViewId="0">
      <selection activeCell="J11" activeCellId="2" sqref="H11 I11 J11"/>
    </sheetView>
  </sheetViews>
  <sheetFormatPr defaultColWidth="8.85546875" defaultRowHeight="12.75" x14ac:dyDescent="0.2"/>
  <cols>
    <col min="1" max="1" width="2.5703125" style="20" customWidth="1"/>
    <col min="2" max="2" width="12.7109375" style="19" customWidth="1"/>
    <col min="3" max="3" width="41.28515625" style="19" customWidth="1"/>
    <col min="4" max="4" width="9.28515625" style="19" customWidth="1"/>
    <col min="5" max="5" width="9.5703125" style="19" customWidth="1"/>
    <col min="6" max="7" width="8.7109375" style="19" customWidth="1"/>
    <col min="8" max="11" width="9.5703125" style="19" customWidth="1"/>
    <col min="12" max="12" width="11.85546875" style="20" customWidth="1"/>
    <col min="13" max="16384" width="8.85546875" style="20"/>
  </cols>
  <sheetData>
    <row r="3" spans="2:12" ht="15" x14ac:dyDescent="0.2">
      <c r="C3" s="55" t="s">
        <v>17</v>
      </c>
      <c r="D3" s="55"/>
      <c r="E3" s="55"/>
      <c r="F3" s="55"/>
      <c r="G3" s="55"/>
      <c r="H3" s="55"/>
      <c r="I3" s="55"/>
    </row>
    <row r="4" spans="2:12" x14ac:dyDescent="0.2">
      <c r="L4" s="21" t="s">
        <v>0</v>
      </c>
    </row>
    <row r="6" spans="2:12" ht="25.5" x14ac:dyDescent="0.2">
      <c r="B6" s="40" t="s">
        <v>1</v>
      </c>
      <c r="C6" s="23" t="s">
        <v>2</v>
      </c>
      <c r="D6" s="56" t="s">
        <v>8</v>
      </c>
      <c r="E6" s="57"/>
      <c r="F6" s="57"/>
      <c r="G6" s="58"/>
      <c r="H6" s="59" t="s">
        <v>9</v>
      </c>
      <c r="I6" s="59"/>
      <c r="J6" s="59"/>
      <c r="K6" s="59"/>
      <c r="L6" s="40" t="s">
        <v>11</v>
      </c>
    </row>
    <row r="7" spans="2:12" ht="25.5" x14ac:dyDescent="0.2">
      <c r="B7" s="24"/>
      <c r="C7" s="1" t="s">
        <v>12</v>
      </c>
      <c r="D7" s="40" t="s">
        <v>3</v>
      </c>
      <c r="E7" s="40" t="s">
        <v>4</v>
      </c>
      <c r="F7" s="40" t="s">
        <v>10</v>
      </c>
      <c r="G7" s="40" t="s">
        <v>19</v>
      </c>
      <c r="H7" s="40" t="s">
        <v>3</v>
      </c>
      <c r="I7" s="40" t="s">
        <v>4</v>
      </c>
      <c r="J7" s="40" t="s">
        <v>10</v>
      </c>
      <c r="K7" s="40" t="s">
        <v>19</v>
      </c>
      <c r="L7" s="25"/>
    </row>
    <row r="8" spans="2:12" x14ac:dyDescent="0.2">
      <c r="B8" s="1" t="s">
        <v>34</v>
      </c>
      <c r="C8" s="26" t="s">
        <v>21</v>
      </c>
      <c r="D8" s="1">
        <f>SUM(D9:D10)</f>
        <v>0</v>
      </c>
      <c r="E8" s="1">
        <f>SUM(E9:E10)</f>
        <v>0</v>
      </c>
      <c r="F8" s="1">
        <f t="shared" ref="F8:G8" si="0">SUM(F9:F10)</f>
        <v>0</v>
      </c>
      <c r="G8" s="1">
        <f t="shared" si="0"/>
        <v>0</v>
      </c>
      <c r="H8" s="36">
        <f>H11</f>
        <v>2100</v>
      </c>
      <c r="I8" s="36">
        <f t="shared" ref="I8:K8" si="1">I11</f>
        <v>2100</v>
      </c>
      <c r="J8" s="36">
        <f t="shared" si="1"/>
        <v>2100</v>
      </c>
      <c r="K8" s="36">
        <f t="shared" si="1"/>
        <v>0</v>
      </c>
      <c r="L8" s="25"/>
    </row>
    <row r="9" spans="2:12" x14ac:dyDescent="0.2">
      <c r="B9" s="28"/>
      <c r="C9" s="29" t="s">
        <v>6</v>
      </c>
      <c r="D9" s="40">
        <f>D12</f>
        <v>0</v>
      </c>
      <c r="E9" s="40">
        <f t="shared" ref="E9:G10" si="2">E12</f>
        <v>0</v>
      </c>
      <c r="F9" s="40">
        <f t="shared" si="2"/>
        <v>0</v>
      </c>
      <c r="G9" s="40">
        <f t="shared" si="2"/>
        <v>0</v>
      </c>
      <c r="H9" s="34"/>
      <c r="I9" s="34"/>
      <c r="J9" s="34"/>
      <c r="K9" s="34"/>
      <c r="L9" s="25"/>
    </row>
    <row r="10" spans="2:12" x14ac:dyDescent="0.2">
      <c r="B10" s="30"/>
      <c r="C10" s="29" t="s">
        <v>7</v>
      </c>
      <c r="D10" s="40">
        <f>D13</f>
        <v>0</v>
      </c>
      <c r="E10" s="40">
        <f t="shared" si="2"/>
        <v>0</v>
      </c>
      <c r="F10" s="40">
        <f t="shared" si="2"/>
        <v>0</v>
      </c>
      <c r="G10" s="40">
        <f t="shared" si="2"/>
        <v>0</v>
      </c>
      <c r="H10" s="34"/>
      <c r="I10" s="34"/>
      <c r="J10" s="34"/>
      <c r="K10" s="34"/>
      <c r="L10" s="25"/>
    </row>
    <row r="11" spans="2:12" ht="25.5" x14ac:dyDescent="0.2">
      <c r="B11" s="1"/>
      <c r="C11" s="26" t="s">
        <v>13</v>
      </c>
      <c r="D11" s="26">
        <f>D12+D13</f>
        <v>0</v>
      </c>
      <c r="E11" s="26">
        <f t="shared" ref="E11:G11" si="3">E12+E13</f>
        <v>0</v>
      </c>
      <c r="F11" s="26">
        <f t="shared" si="3"/>
        <v>0</v>
      </c>
      <c r="G11" s="26">
        <f t="shared" si="3"/>
        <v>0</v>
      </c>
      <c r="H11" s="36">
        <v>2100</v>
      </c>
      <c r="I11" s="36">
        <v>2100</v>
      </c>
      <c r="J11" s="36">
        <v>2100</v>
      </c>
      <c r="K11" s="36"/>
      <c r="L11" s="25"/>
    </row>
    <row r="12" spans="2:12" x14ac:dyDescent="0.2">
      <c r="B12" s="30"/>
      <c r="C12" s="29" t="s">
        <v>6</v>
      </c>
      <c r="D12" s="31">
        <v>0</v>
      </c>
      <c r="E12" s="31">
        <v>0</v>
      </c>
      <c r="F12" s="31">
        <v>0</v>
      </c>
      <c r="G12" s="31">
        <v>0</v>
      </c>
      <c r="H12" s="31"/>
      <c r="I12" s="31"/>
      <c r="J12" s="31"/>
      <c r="K12" s="31"/>
      <c r="L12" s="25"/>
    </row>
    <row r="13" spans="2:12" x14ac:dyDescent="0.2">
      <c r="B13" s="30"/>
      <c r="C13" s="29" t="s">
        <v>7</v>
      </c>
      <c r="D13" s="31"/>
      <c r="E13" s="31"/>
      <c r="F13" s="31"/>
      <c r="G13" s="31"/>
      <c r="H13" s="31"/>
      <c r="I13" s="31"/>
      <c r="J13" s="31"/>
      <c r="K13" s="31"/>
      <c r="L13" s="25"/>
    </row>
  </sheetData>
  <mergeCells count="3">
    <mergeCell ref="C3:I3"/>
    <mergeCell ref="D6:G6"/>
    <mergeCell ref="H6:K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workbookViewId="0">
      <selection activeCell="B8" sqref="B8"/>
    </sheetView>
  </sheetViews>
  <sheetFormatPr defaultColWidth="8.85546875" defaultRowHeight="12.75" x14ac:dyDescent="0.2"/>
  <cols>
    <col min="1" max="1" width="2.5703125" style="20" customWidth="1"/>
    <col min="2" max="2" width="12.7109375" style="19" customWidth="1"/>
    <col min="3" max="3" width="30.28515625" style="19" customWidth="1"/>
    <col min="4" max="4" width="9.28515625" style="19" customWidth="1"/>
    <col min="5" max="5" width="9.5703125" style="19" customWidth="1"/>
    <col min="6" max="7" width="8.7109375" style="19" customWidth="1"/>
    <col min="8" max="11" width="9.42578125" style="19" customWidth="1"/>
    <col min="12" max="12" width="11.85546875" style="20" customWidth="1"/>
    <col min="13" max="16384" width="8.85546875" style="20"/>
  </cols>
  <sheetData>
    <row r="3" spans="2:12" ht="15" x14ac:dyDescent="0.2">
      <c r="C3" s="55" t="s">
        <v>17</v>
      </c>
      <c r="D3" s="55"/>
      <c r="E3" s="55"/>
      <c r="F3" s="55"/>
      <c r="G3" s="55"/>
      <c r="H3" s="55"/>
      <c r="I3" s="55"/>
    </row>
    <row r="4" spans="2:12" x14ac:dyDescent="0.2">
      <c r="L4" s="21" t="s">
        <v>0</v>
      </c>
    </row>
    <row r="6" spans="2:12" ht="25.5" x14ac:dyDescent="0.2">
      <c r="B6" s="22" t="s">
        <v>1</v>
      </c>
      <c r="C6" s="23" t="s">
        <v>2</v>
      </c>
      <c r="D6" s="56" t="s">
        <v>8</v>
      </c>
      <c r="E6" s="57"/>
      <c r="F6" s="57"/>
      <c r="G6" s="58"/>
      <c r="H6" s="59" t="s">
        <v>9</v>
      </c>
      <c r="I6" s="59"/>
      <c r="J6" s="59"/>
      <c r="K6" s="59"/>
      <c r="L6" s="22" t="s">
        <v>11</v>
      </c>
    </row>
    <row r="7" spans="2:12" ht="25.5" x14ac:dyDescent="0.2">
      <c r="B7" s="24"/>
      <c r="C7" s="1" t="s">
        <v>12</v>
      </c>
      <c r="D7" s="22" t="s">
        <v>3</v>
      </c>
      <c r="E7" s="22" t="s">
        <v>4</v>
      </c>
      <c r="F7" s="22" t="s">
        <v>10</v>
      </c>
      <c r="G7" s="22" t="s">
        <v>19</v>
      </c>
      <c r="H7" s="22" t="s">
        <v>3</v>
      </c>
      <c r="I7" s="22" t="s">
        <v>4</v>
      </c>
      <c r="J7" s="22" t="s">
        <v>10</v>
      </c>
      <c r="K7" s="22" t="s">
        <v>19</v>
      </c>
      <c r="L7" s="25"/>
    </row>
    <row r="8" spans="2:12" x14ac:dyDescent="0.2">
      <c r="B8" s="1" t="s">
        <v>34</v>
      </c>
      <c r="C8" s="26" t="s">
        <v>16</v>
      </c>
      <c r="D8" s="1">
        <f>SUM(D9:D10)</f>
        <v>79</v>
      </c>
      <c r="E8" s="1">
        <f>SUM(E9:E10)</f>
        <v>79</v>
      </c>
      <c r="F8" s="1">
        <f t="shared" ref="F8:G8" si="0">SUM(F9:F10)</f>
        <v>79</v>
      </c>
      <c r="G8" s="1">
        <f t="shared" si="0"/>
        <v>0</v>
      </c>
      <c r="H8" s="36">
        <f>H11</f>
        <v>1100</v>
      </c>
      <c r="I8" s="36">
        <f t="shared" ref="I8:K8" si="1">I11</f>
        <v>1100</v>
      </c>
      <c r="J8" s="36">
        <f t="shared" si="1"/>
        <v>1100</v>
      </c>
      <c r="K8" s="36">
        <f t="shared" si="1"/>
        <v>0</v>
      </c>
      <c r="L8" s="25"/>
    </row>
    <row r="9" spans="2:12" x14ac:dyDescent="0.2">
      <c r="B9" s="28"/>
      <c r="C9" s="29" t="s">
        <v>6</v>
      </c>
      <c r="D9" s="22">
        <f>D12</f>
        <v>0</v>
      </c>
      <c r="E9" s="22">
        <f>E12</f>
        <v>0</v>
      </c>
      <c r="F9" s="22">
        <f t="shared" ref="F9:G10" si="2">F12</f>
        <v>0</v>
      </c>
      <c r="G9" s="22">
        <f t="shared" si="2"/>
        <v>0</v>
      </c>
      <c r="H9" s="33"/>
      <c r="I9" s="33"/>
      <c r="J9" s="33"/>
      <c r="K9" s="33"/>
      <c r="L9" s="25"/>
    </row>
    <row r="10" spans="2:12" x14ac:dyDescent="0.2">
      <c r="B10" s="30"/>
      <c r="C10" s="29" t="s">
        <v>7</v>
      </c>
      <c r="D10" s="22">
        <f>D13</f>
        <v>79</v>
      </c>
      <c r="E10" s="22">
        <f>E13</f>
        <v>79</v>
      </c>
      <c r="F10" s="22">
        <f t="shared" si="2"/>
        <v>79</v>
      </c>
      <c r="G10" s="22">
        <f t="shared" si="2"/>
        <v>0</v>
      </c>
      <c r="H10" s="33"/>
      <c r="I10" s="33"/>
      <c r="J10" s="33"/>
      <c r="K10" s="33"/>
      <c r="L10" s="25"/>
    </row>
    <row r="11" spans="2:12" ht="38.25" x14ac:dyDescent="0.2">
      <c r="B11" s="1"/>
      <c r="C11" s="26" t="s">
        <v>13</v>
      </c>
      <c r="D11" s="26">
        <f>D12+D13</f>
        <v>79</v>
      </c>
      <c r="E11" s="26">
        <f t="shared" ref="E11:G11" si="3">E12+E13</f>
        <v>79</v>
      </c>
      <c r="F11" s="26">
        <f t="shared" si="3"/>
        <v>79</v>
      </c>
      <c r="G11" s="26">
        <f t="shared" si="3"/>
        <v>0</v>
      </c>
      <c r="H11" s="36">
        <v>1100</v>
      </c>
      <c r="I11" s="36">
        <v>1100</v>
      </c>
      <c r="J11" s="36">
        <v>1100</v>
      </c>
      <c r="K11" s="36"/>
      <c r="L11" s="25"/>
    </row>
    <row r="12" spans="2:12" x14ac:dyDescent="0.2">
      <c r="B12" s="30"/>
      <c r="C12" s="29" t="s">
        <v>6</v>
      </c>
      <c r="D12" s="31">
        <v>0</v>
      </c>
      <c r="E12" s="31">
        <v>0</v>
      </c>
      <c r="F12" s="31">
        <v>0</v>
      </c>
      <c r="G12" s="31">
        <v>0</v>
      </c>
      <c r="H12" s="31"/>
      <c r="I12" s="31"/>
      <c r="J12" s="31"/>
      <c r="K12" s="31"/>
      <c r="L12" s="25"/>
    </row>
    <row r="13" spans="2:12" x14ac:dyDescent="0.2">
      <c r="B13" s="30"/>
      <c r="C13" s="29" t="s">
        <v>7</v>
      </c>
      <c r="D13" s="31">
        <v>79</v>
      </c>
      <c r="E13" s="31">
        <v>79</v>
      </c>
      <c r="F13" s="31">
        <v>79</v>
      </c>
      <c r="G13" s="31"/>
      <c r="H13" s="31"/>
      <c r="I13" s="31"/>
      <c r="J13" s="31"/>
      <c r="K13" s="31"/>
      <c r="L13" s="25"/>
    </row>
  </sheetData>
  <mergeCells count="3">
    <mergeCell ref="C3:I3"/>
    <mergeCell ref="D6:G6"/>
    <mergeCell ref="H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workbookViewId="0">
      <selection activeCell="L23" sqref="L23"/>
    </sheetView>
  </sheetViews>
  <sheetFormatPr defaultColWidth="8.85546875" defaultRowHeight="12.75" x14ac:dyDescent="0.2"/>
  <cols>
    <col min="1" max="1" width="2.5703125" style="20" customWidth="1"/>
    <col min="2" max="2" width="12.7109375" style="19" customWidth="1"/>
    <col min="3" max="3" width="33.5703125" style="19" customWidth="1"/>
    <col min="4" max="4" width="9.28515625" style="19" customWidth="1"/>
    <col min="5" max="5" width="9.5703125" style="19" customWidth="1"/>
    <col min="6" max="7" width="8.7109375" style="19" customWidth="1"/>
    <col min="8" max="8" width="12.28515625" style="19" customWidth="1"/>
    <col min="9" max="9" width="12.7109375" style="19" customWidth="1"/>
    <col min="10" max="10" width="13.5703125" style="19" customWidth="1"/>
    <col min="11" max="11" width="11.28515625" style="19" customWidth="1"/>
    <col min="12" max="12" width="11.85546875" style="20" customWidth="1"/>
    <col min="13" max="16384" width="8.85546875" style="20"/>
  </cols>
  <sheetData>
    <row r="3" spans="2:12" ht="15" x14ac:dyDescent="0.2">
      <c r="C3" s="55" t="s">
        <v>17</v>
      </c>
      <c r="D3" s="55"/>
      <c r="E3" s="55"/>
      <c r="F3" s="55"/>
      <c r="G3" s="55"/>
      <c r="H3" s="55"/>
      <c r="I3" s="55"/>
      <c r="J3" s="55"/>
    </row>
    <row r="4" spans="2:12" x14ac:dyDescent="0.2">
      <c r="L4" s="21" t="s">
        <v>0</v>
      </c>
    </row>
    <row r="6" spans="2:12" ht="25.5" x14ac:dyDescent="0.2">
      <c r="B6" s="22" t="s">
        <v>1</v>
      </c>
      <c r="C6" s="23" t="s">
        <v>2</v>
      </c>
      <c r="D6" s="56" t="s">
        <v>8</v>
      </c>
      <c r="E6" s="57"/>
      <c r="F6" s="57"/>
      <c r="G6" s="58"/>
      <c r="H6" s="59" t="s">
        <v>9</v>
      </c>
      <c r="I6" s="59"/>
      <c r="J6" s="59"/>
      <c r="K6" s="59"/>
      <c r="L6" s="22" t="s">
        <v>11</v>
      </c>
    </row>
    <row r="7" spans="2:12" ht="25.5" x14ac:dyDescent="0.2">
      <c r="B7" s="24"/>
      <c r="C7" s="1" t="s">
        <v>12</v>
      </c>
      <c r="D7" s="22" t="s">
        <v>3</v>
      </c>
      <c r="E7" s="22" t="s">
        <v>4</v>
      </c>
      <c r="F7" s="22" t="s">
        <v>10</v>
      </c>
      <c r="G7" s="22" t="s">
        <v>19</v>
      </c>
      <c r="H7" s="22" t="s">
        <v>3</v>
      </c>
      <c r="I7" s="22" t="s">
        <v>4</v>
      </c>
      <c r="J7" s="22" t="s">
        <v>10</v>
      </c>
      <c r="K7" s="22" t="s">
        <v>19</v>
      </c>
      <c r="L7" s="25"/>
    </row>
    <row r="8" spans="2:12" ht="51" x14ac:dyDescent="0.2">
      <c r="B8" s="1" t="s">
        <v>26</v>
      </c>
      <c r="C8" s="26" t="s">
        <v>5</v>
      </c>
      <c r="D8" s="26">
        <f>D9+D10</f>
        <v>353</v>
      </c>
      <c r="E8" s="26">
        <f t="shared" ref="E8:G8" si="0">E9+E10</f>
        <v>353</v>
      </c>
      <c r="F8" s="26">
        <f t="shared" si="0"/>
        <v>353</v>
      </c>
      <c r="G8" s="26">
        <f t="shared" si="0"/>
        <v>0</v>
      </c>
      <c r="H8" s="27">
        <f>H11</f>
        <v>11500</v>
      </c>
      <c r="I8" s="27">
        <f t="shared" ref="I8:K8" si="1">I11</f>
        <v>11500</v>
      </c>
      <c r="J8" s="27">
        <f t="shared" si="1"/>
        <v>11500</v>
      </c>
      <c r="K8" s="27">
        <f t="shared" si="1"/>
        <v>0</v>
      </c>
      <c r="L8" s="25"/>
    </row>
    <row r="9" spans="2:12" x14ac:dyDescent="0.2">
      <c r="B9" s="28"/>
      <c r="C9" s="29" t="s">
        <v>6</v>
      </c>
      <c r="D9" s="22">
        <f>D12</f>
        <v>309</v>
      </c>
      <c r="E9" s="22">
        <f t="shared" ref="E9:G10" si="2">E12</f>
        <v>309</v>
      </c>
      <c r="F9" s="22">
        <f t="shared" si="2"/>
        <v>309</v>
      </c>
      <c r="G9" s="22">
        <f t="shared" si="2"/>
        <v>0</v>
      </c>
      <c r="H9" s="22"/>
      <c r="I9" s="22"/>
      <c r="J9" s="22"/>
      <c r="K9" s="22"/>
      <c r="L9" s="25"/>
    </row>
    <row r="10" spans="2:12" x14ac:dyDescent="0.2">
      <c r="B10" s="30"/>
      <c r="C10" s="29" t="s">
        <v>7</v>
      </c>
      <c r="D10" s="22">
        <f>D13</f>
        <v>44</v>
      </c>
      <c r="E10" s="22">
        <f t="shared" si="2"/>
        <v>44</v>
      </c>
      <c r="F10" s="22">
        <f t="shared" si="2"/>
        <v>44</v>
      </c>
      <c r="G10" s="22">
        <f t="shared" si="2"/>
        <v>0</v>
      </c>
      <c r="H10" s="22"/>
      <c r="I10" s="22"/>
      <c r="J10" s="22"/>
      <c r="K10" s="22"/>
      <c r="L10" s="25"/>
    </row>
    <row r="11" spans="2:12" ht="38.25" x14ac:dyDescent="0.2">
      <c r="B11" s="1"/>
      <c r="C11" s="26" t="s">
        <v>13</v>
      </c>
      <c r="D11" s="26">
        <f>D12+D13</f>
        <v>353</v>
      </c>
      <c r="E11" s="26">
        <f t="shared" ref="E11:G11" si="3">E12+E13</f>
        <v>353</v>
      </c>
      <c r="F11" s="26">
        <f t="shared" si="3"/>
        <v>353</v>
      </c>
      <c r="G11" s="26">
        <f t="shared" si="3"/>
        <v>0</v>
      </c>
      <c r="H11" s="27">
        <v>11500</v>
      </c>
      <c r="I11" s="32">
        <v>11500</v>
      </c>
      <c r="J11" s="32">
        <v>11500</v>
      </c>
      <c r="K11" s="27"/>
      <c r="L11" s="25"/>
    </row>
    <row r="12" spans="2:12" x14ac:dyDescent="0.2">
      <c r="B12" s="30"/>
      <c r="C12" s="29" t="s">
        <v>6</v>
      </c>
      <c r="D12" s="31">
        <v>309</v>
      </c>
      <c r="E12" s="31">
        <v>309</v>
      </c>
      <c r="F12" s="31">
        <v>309</v>
      </c>
      <c r="G12" s="31"/>
      <c r="H12" s="31"/>
      <c r="I12" s="31"/>
      <c r="J12" s="31"/>
      <c r="K12" s="31"/>
      <c r="L12" s="25"/>
    </row>
    <row r="13" spans="2:12" x14ac:dyDescent="0.2">
      <c r="B13" s="30"/>
      <c r="C13" s="29" t="s">
        <v>7</v>
      </c>
      <c r="D13" s="31">
        <v>44</v>
      </c>
      <c r="E13" s="31">
        <v>44</v>
      </c>
      <c r="F13" s="31">
        <v>44</v>
      </c>
      <c r="G13" s="31"/>
      <c r="H13" s="31"/>
      <c r="I13" s="31"/>
      <c r="J13" s="31"/>
      <c r="K13" s="31"/>
      <c r="L13" s="25"/>
    </row>
  </sheetData>
  <mergeCells count="3">
    <mergeCell ref="C3:J3"/>
    <mergeCell ref="D6:G6"/>
    <mergeCell ref="H6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workbookViewId="0">
      <selection activeCell="D13" sqref="D13:F13"/>
    </sheetView>
  </sheetViews>
  <sheetFormatPr defaultColWidth="8.85546875" defaultRowHeight="12.75" x14ac:dyDescent="0.2"/>
  <cols>
    <col min="1" max="1" width="2.5703125" style="20" customWidth="1"/>
    <col min="2" max="2" width="12.7109375" style="19" customWidth="1"/>
    <col min="3" max="3" width="33.7109375" style="19" customWidth="1"/>
    <col min="4" max="4" width="9.28515625" style="19" customWidth="1"/>
    <col min="5" max="5" width="9.5703125" style="19" customWidth="1"/>
    <col min="6" max="7" width="8.7109375" style="19" customWidth="1"/>
    <col min="8" max="8" width="9.28515625" style="19" customWidth="1"/>
    <col min="9" max="10" width="8.7109375" style="19" customWidth="1"/>
    <col min="11" max="11" width="8.42578125" style="19" customWidth="1"/>
    <col min="12" max="12" width="11.85546875" style="20" customWidth="1"/>
    <col min="13" max="16384" width="8.85546875" style="20"/>
  </cols>
  <sheetData>
    <row r="3" spans="2:12" ht="43.9" customHeight="1" x14ac:dyDescent="0.2">
      <c r="C3" s="55" t="s">
        <v>17</v>
      </c>
      <c r="D3" s="55"/>
      <c r="E3" s="55"/>
      <c r="F3" s="55"/>
      <c r="G3" s="55"/>
      <c r="H3" s="55"/>
      <c r="I3" s="55"/>
    </row>
    <row r="4" spans="2:12" ht="14.45" customHeight="1" x14ac:dyDescent="0.2">
      <c r="L4" s="21" t="s">
        <v>0</v>
      </c>
    </row>
    <row r="6" spans="2:12" ht="31.9" customHeight="1" x14ac:dyDescent="0.2">
      <c r="B6" s="39" t="s">
        <v>1</v>
      </c>
      <c r="C6" s="23" t="s">
        <v>2</v>
      </c>
      <c r="D6" s="56" t="s">
        <v>8</v>
      </c>
      <c r="E6" s="57"/>
      <c r="F6" s="57"/>
      <c r="G6" s="58"/>
      <c r="H6" s="59" t="s">
        <v>9</v>
      </c>
      <c r="I6" s="59"/>
      <c r="J6" s="59"/>
      <c r="K6" s="59"/>
      <c r="L6" s="39" t="s">
        <v>11</v>
      </c>
    </row>
    <row r="7" spans="2:12" ht="33" customHeight="1" x14ac:dyDescent="0.2">
      <c r="B7" s="24"/>
      <c r="C7" s="1" t="s">
        <v>12</v>
      </c>
      <c r="D7" s="39" t="s">
        <v>3</v>
      </c>
      <c r="E7" s="39" t="s">
        <v>4</v>
      </c>
      <c r="F7" s="39" t="s">
        <v>10</v>
      </c>
      <c r="G7" s="39" t="s">
        <v>19</v>
      </c>
      <c r="H7" s="39" t="s">
        <v>3</v>
      </c>
      <c r="I7" s="39" t="s">
        <v>4</v>
      </c>
      <c r="J7" s="39" t="s">
        <v>10</v>
      </c>
      <c r="K7" s="39" t="s">
        <v>19</v>
      </c>
      <c r="L7" s="25"/>
    </row>
    <row r="8" spans="2:12" ht="36" customHeight="1" x14ac:dyDescent="0.2">
      <c r="B8" s="1" t="s">
        <v>27</v>
      </c>
      <c r="C8" s="26" t="s">
        <v>20</v>
      </c>
      <c r="D8" s="1">
        <f>SUM(D9:D10)</f>
        <v>12</v>
      </c>
      <c r="E8" s="1">
        <f t="shared" ref="E8:G8" si="0">SUM(E9:E10)</f>
        <v>12</v>
      </c>
      <c r="F8" s="1">
        <f t="shared" si="0"/>
        <v>12</v>
      </c>
      <c r="G8" s="1">
        <f t="shared" si="0"/>
        <v>0</v>
      </c>
      <c r="H8" s="32">
        <f>H11</f>
        <v>1800</v>
      </c>
      <c r="I8" s="32">
        <f t="shared" ref="I8:K8" si="1">I11</f>
        <v>2000</v>
      </c>
      <c r="J8" s="32">
        <f t="shared" si="1"/>
        <v>2000</v>
      </c>
      <c r="K8" s="32">
        <f t="shared" si="1"/>
        <v>0</v>
      </c>
      <c r="L8" s="25"/>
    </row>
    <row r="9" spans="2:12" ht="18" customHeight="1" x14ac:dyDescent="0.2">
      <c r="B9" s="28"/>
      <c r="C9" s="29" t="s">
        <v>6</v>
      </c>
      <c r="D9" s="39">
        <f>D12</f>
        <v>0</v>
      </c>
      <c r="E9" s="39">
        <f t="shared" ref="E9:G10" si="2">E12</f>
        <v>0</v>
      </c>
      <c r="F9" s="39">
        <f t="shared" si="2"/>
        <v>0</v>
      </c>
      <c r="G9" s="39">
        <f t="shared" si="2"/>
        <v>0</v>
      </c>
      <c r="H9" s="33"/>
      <c r="I9" s="33"/>
      <c r="J9" s="33"/>
      <c r="K9" s="33"/>
      <c r="L9" s="25"/>
    </row>
    <row r="10" spans="2:12" ht="16.149999999999999" customHeight="1" x14ac:dyDescent="0.2">
      <c r="B10" s="30"/>
      <c r="C10" s="29" t="s">
        <v>7</v>
      </c>
      <c r="D10" s="39">
        <f>D13</f>
        <v>12</v>
      </c>
      <c r="E10" s="39">
        <f t="shared" si="2"/>
        <v>12</v>
      </c>
      <c r="F10" s="39">
        <f t="shared" si="2"/>
        <v>12</v>
      </c>
      <c r="G10" s="39">
        <f t="shared" si="2"/>
        <v>0</v>
      </c>
      <c r="H10" s="33"/>
      <c r="I10" s="33"/>
      <c r="J10" s="33"/>
      <c r="K10" s="33"/>
      <c r="L10" s="25"/>
    </row>
    <row r="11" spans="2:12" ht="36" customHeight="1" x14ac:dyDescent="0.2">
      <c r="B11" s="1"/>
      <c r="C11" s="26" t="s">
        <v>13</v>
      </c>
      <c r="D11" s="26">
        <f>D12+D13</f>
        <v>12</v>
      </c>
      <c r="E11" s="26">
        <f t="shared" ref="E11:G11" si="3">E12+E13</f>
        <v>12</v>
      </c>
      <c r="F11" s="26">
        <f t="shared" si="3"/>
        <v>12</v>
      </c>
      <c r="G11" s="26">
        <f t="shared" si="3"/>
        <v>0</v>
      </c>
      <c r="H11" s="32">
        <v>1800</v>
      </c>
      <c r="I11" s="32">
        <v>2000</v>
      </c>
      <c r="J11" s="32">
        <v>2000</v>
      </c>
      <c r="K11" s="32"/>
      <c r="L11" s="25"/>
    </row>
    <row r="12" spans="2:12" ht="16.899999999999999" customHeight="1" x14ac:dyDescent="0.2">
      <c r="B12" s="30"/>
      <c r="C12" s="29" t="s">
        <v>6</v>
      </c>
      <c r="D12" s="31">
        <v>0</v>
      </c>
      <c r="E12" s="31">
        <v>0</v>
      </c>
      <c r="F12" s="31">
        <v>0</v>
      </c>
      <c r="G12" s="31">
        <v>0</v>
      </c>
      <c r="H12" s="31"/>
      <c r="I12" s="31"/>
      <c r="J12" s="31"/>
      <c r="K12" s="31"/>
      <c r="L12" s="25"/>
    </row>
    <row r="13" spans="2:12" ht="16.899999999999999" customHeight="1" x14ac:dyDescent="0.2">
      <c r="B13" s="30"/>
      <c r="C13" s="29" t="s">
        <v>7</v>
      </c>
      <c r="D13" s="31">
        <v>12</v>
      </c>
      <c r="E13" s="31">
        <v>12</v>
      </c>
      <c r="F13" s="31">
        <v>12</v>
      </c>
      <c r="G13" s="31"/>
      <c r="H13" s="31"/>
      <c r="I13" s="31"/>
      <c r="J13" s="31"/>
      <c r="K13" s="31"/>
      <c r="L13" s="25"/>
    </row>
  </sheetData>
  <mergeCells count="3">
    <mergeCell ref="C3:I3"/>
    <mergeCell ref="D6:G6"/>
    <mergeCell ref="H6:K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workbookViewId="0">
      <selection activeCell="H11" sqref="H11:J11"/>
    </sheetView>
  </sheetViews>
  <sheetFormatPr defaultColWidth="8.85546875" defaultRowHeight="12.75" x14ac:dyDescent="0.2"/>
  <cols>
    <col min="1" max="1" width="2.5703125" style="20" customWidth="1"/>
    <col min="2" max="2" width="12.7109375" style="19" customWidth="1"/>
    <col min="3" max="3" width="33.7109375" style="19" customWidth="1"/>
    <col min="4" max="4" width="9.28515625" style="19" customWidth="1"/>
    <col min="5" max="5" width="9.5703125" style="19" customWidth="1"/>
    <col min="6" max="7" width="8.7109375" style="19" customWidth="1"/>
    <col min="8" max="8" width="9.28515625" style="19" customWidth="1"/>
    <col min="9" max="10" width="8.7109375" style="19" customWidth="1"/>
    <col min="11" max="11" width="8.42578125" style="19" customWidth="1"/>
    <col min="12" max="12" width="11.85546875" style="20" customWidth="1"/>
    <col min="13" max="16384" width="8.85546875" style="20"/>
  </cols>
  <sheetData>
    <row r="3" spans="2:12" ht="43.9" customHeight="1" x14ac:dyDescent="0.2">
      <c r="C3" s="55" t="s">
        <v>17</v>
      </c>
      <c r="D3" s="55"/>
      <c r="E3" s="55"/>
      <c r="F3" s="55"/>
      <c r="G3" s="55"/>
      <c r="H3" s="55"/>
      <c r="I3" s="55"/>
    </row>
    <row r="4" spans="2:12" ht="14.45" customHeight="1" x14ac:dyDescent="0.2">
      <c r="L4" s="21" t="s">
        <v>0</v>
      </c>
    </row>
    <row r="6" spans="2:12" ht="31.9" customHeight="1" x14ac:dyDescent="0.2">
      <c r="B6" s="40" t="s">
        <v>1</v>
      </c>
      <c r="C6" s="23" t="s">
        <v>2</v>
      </c>
      <c r="D6" s="56" t="s">
        <v>8</v>
      </c>
      <c r="E6" s="57"/>
      <c r="F6" s="57"/>
      <c r="G6" s="58"/>
      <c r="H6" s="59" t="s">
        <v>9</v>
      </c>
      <c r="I6" s="59"/>
      <c r="J6" s="59"/>
      <c r="K6" s="59"/>
      <c r="L6" s="40" t="s">
        <v>11</v>
      </c>
    </row>
    <row r="7" spans="2:12" ht="33" customHeight="1" x14ac:dyDescent="0.2">
      <c r="B7" s="24"/>
      <c r="C7" s="1" t="s">
        <v>12</v>
      </c>
      <c r="D7" s="40" t="s">
        <v>3</v>
      </c>
      <c r="E7" s="40" t="s">
        <v>4</v>
      </c>
      <c r="F7" s="40" t="s">
        <v>10</v>
      </c>
      <c r="G7" s="40" t="s">
        <v>19</v>
      </c>
      <c r="H7" s="40" t="s">
        <v>3</v>
      </c>
      <c r="I7" s="40" t="s">
        <v>4</v>
      </c>
      <c r="J7" s="40" t="s">
        <v>10</v>
      </c>
      <c r="K7" s="40" t="s">
        <v>19</v>
      </c>
      <c r="L7" s="25"/>
    </row>
    <row r="8" spans="2:12" ht="24.6" customHeight="1" x14ac:dyDescent="0.2">
      <c r="B8" s="1" t="s">
        <v>28</v>
      </c>
      <c r="C8" s="26" t="s">
        <v>25</v>
      </c>
      <c r="D8" s="1">
        <f>SUM(D9:D10)</f>
        <v>0</v>
      </c>
      <c r="E8" s="1">
        <f t="shared" ref="E8:G8" si="0">SUM(E9:E10)</f>
        <v>0</v>
      </c>
      <c r="F8" s="1">
        <f t="shared" si="0"/>
        <v>0</v>
      </c>
      <c r="G8" s="1">
        <f t="shared" si="0"/>
        <v>0</v>
      </c>
      <c r="H8" s="32">
        <f>H11</f>
        <v>22400</v>
      </c>
      <c r="I8" s="32">
        <f t="shared" ref="I8:K8" si="1">I11</f>
        <v>24000</v>
      </c>
      <c r="J8" s="32">
        <f t="shared" si="1"/>
        <v>25000</v>
      </c>
      <c r="K8" s="32">
        <f t="shared" si="1"/>
        <v>0</v>
      </c>
      <c r="L8" s="25"/>
    </row>
    <row r="9" spans="2:12" ht="18" customHeight="1" x14ac:dyDescent="0.2">
      <c r="B9" s="28"/>
      <c r="C9" s="29" t="s">
        <v>6</v>
      </c>
      <c r="D9" s="40">
        <f>D12</f>
        <v>0</v>
      </c>
      <c r="E9" s="40">
        <f t="shared" ref="E9:G10" si="2">E12</f>
        <v>0</v>
      </c>
      <c r="F9" s="40">
        <f t="shared" si="2"/>
        <v>0</v>
      </c>
      <c r="G9" s="40">
        <f t="shared" si="2"/>
        <v>0</v>
      </c>
      <c r="H9" s="33"/>
      <c r="I9" s="33"/>
      <c r="J9" s="33"/>
      <c r="K9" s="33"/>
      <c r="L9" s="25"/>
    </row>
    <row r="10" spans="2:12" ht="16.149999999999999" customHeight="1" x14ac:dyDescent="0.2">
      <c r="B10" s="30"/>
      <c r="C10" s="29" t="s">
        <v>7</v>
      </c>
      <c r="D10" s="40">
        <f>D13</f>
        <v>0</v>
      </c>
      <c r="E10" s="40">
        <f t="shared" si="2"/>
        <v>0</v>
      </c>
      <c r="F10" s="40">
        <f t="shared" si="2"/>
        <v>0</v>
      </c>
      <c r="G10" s="40">
        <f t="shared" si="2"/>
        <v>0</v>
      </c>
      <c r="H10" s="33"/>
      <c r="I10" s="33"/>
      <c r="J10" s="33"/>
      <c r="K10" s="33"/>
      <c r="L10" s="25"/>
    </row>
    <row r="11" spans="2:12" ht="36" customHeight="1" x14ac:dyDescent="0.2">
      <c r="B11" s="1"/>
      <c r="C11" s="26" t="s">
        <v>13</v>
      </c>
      <c r="D11" s="26">
        <f>D12+D13</f>
        <v>0</v>
      </c>
      <c r="E11" s="26">
        <f t="shared" ref="E11:G11" si="3">E12+E13</f>
        <v>0</v>
      </c>
      <c r="F11" s="26">
        <f t="shared" si="3"/>
        <v>0</v>
      </c>
      <c r="G11" s="26">
        <f t="shared" si="3"/>
        <v>0</v>
      </c>
      <c r="H11" s="32">
        <v>22400</v>
      </c>
      <c r="I11" s="32">
        <v>24000</v>
      </c>
      <c r="J11" s="32">
        <v>25000</v>
      </c>
      <c r="K11" s="32"/>
      <c r="L11" s="25"/>
    </row>
    <row r="12" spans="2:12" ht="16.899999999999999" customHeight="1" x14ac:dyDescent="0.2">
      <c r="B12" s="30"/>
      <c r="C12" s="29" t="s">
        <v>6</v>
      </c>
      <c r="D12" s="31">
        <v>0</v>
      </c>
      <c r="E12" s="31">
        <v>0</v>
      </c>
      <c r="F12" s="31">
        <v>0</v>
      </c>
      <c r="G12" s="31">
        <v>0</v>
      </c>
      <c r="H12" s="31"/>
      <c r="I12" s="31"/>
      <c r="J12" s="31"/>
      <c r="K12" s="31"/>
      <c r="L12" s="25"/>
    </row>
    <row r="13" spans="2:12" ht="16.899999999999999" customHeight="1" x14ac:dyDescent="0.2">
      <c r="B13" s="30"/>
      <c r="C13" s="29" t="s">
        <v>7</v>
      </c>
      <c r="D13" s="31"/>
      <c r="E13" s="31"/>
      <c r="F13" s="31"/>
      <c r="G13" s="31"/>
      <c r="H13" s="31"/>
      <c r="I13" s="31"/>
      <c r="J13" s="31"/>
      <c r="K13" s="31"/>
      <c r="L13" s="25"/>
    </row>
  </sheetData>
  <mergeCells count="3">
    <mergeCell ref="C3:I3"/>
    <mergeCell ref="D6:G6"/>
    <mergeCell ref="H6: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workbookViewId="0">
      <selection activeCell="K22" sqref="K22"/>
    </sheetView>
  </sheetViews>
  <sheetFormatPr defaultColWidth="8.85546875" defaultRowHeight="12.75" x14ac:dyDescent="0.2"/>
  <cols>
    <col min="1" max="1" width="2.5703125" style="20" customWidth="1"/>
    <col min="2" max="2" width="12.7109375" style="19" customWidth="1"/>
    <col min="3" max="3" width="33.7109375" style="19" customWidth="1"/>
    <col min="4" max="4" width="9.28515625" style="19" customWidth="1"/>
    <col min="5" max="5" width="9.5703125" style="19" customWidth="1"/>
    <col min="6" max="7" width="8.7109375" style="19" customWidth="1"/>
    <col min="8" max="8" width="9.28515625" style="19" customWidth="1"/>
    <col min="9" max="10" width="8.7109375" style="19" customWidth="1"/>
    <col min="11" max="11" width="8.42578125" style="19" customWidth="1"/>
    <col min="12" max="12" width="11.85546875" style="20" customWidth="1"/>
    <col min="13" max="16384" width="8.85546875" style="20"/>
  </cols>
  <sheetData>
    <row r="3" spans="2:12" ht="43.9" customHeight="1" x14ac:dyDescent="0.2">
      <c r="C3" s="55" t="s">
        <v>17</v>
      </c>
      <c r="D3" s="55"/>
      <c r="E3" s="55"/>
      <c r="F3" s="55"/>
      <c r="G3" s="55"/>
      <c r="H3" s="55"/>
      <c r="I3" s="55"/>
    </row>
    <row r="4" spans="2:12" ht="14.45" customHeight="1" x14ac:dyDescent="0.2">
      <c r="L4" s="21" t="s">
        <v>0</v>
      </c>
    </row>
    <row r="6" spans="2:12" ht="31.9" customHeight="1" x14ac:dyDescent="0.2">
      <c r="B6" s="40" t="s">
        <v>1</v>
      </c>
      <c r="C6" s="23" t="s">
        <v>2</v>
      </c>
      <c r="D6" s="56" t="s">
        <v>8</v>
      </c>
      <c r="E6" s="57"/>
      <c r="F6" s="57"/>
      <c r="G6" s="58"/>
      <c r="H6" s="59" t="s">
        <v>9</v>
      </c>
      <c r="I6" s="59"/>
      <c r="J6" s="59"/>
      <c r="K6" s="59"/>
      <c r="L6" s="40" t="s">
        <v>11</v>
      </c>
    </row>
    <row r="7" spans="2:12" ht="33" customHeight="1" x14ac:dyDescent="0.2">
      <c r="B7" s="24"/>
      <c r="C7" s="1" t="s">
        <v>12</v>
      </c>
      <c r="D7" s="40" t="s">
        <v>3</v>
      </c>
      <c r="E7" s="40" t="s">
        <v>4</v>
      </c>
      <c r="F7" s="40" t="s">
        <v>10</v>
      </c>
      <c r="G7" s="40" t="s">
        <v>19</v>
      </c>
      <c r="H7" s="40" t="s">
        <v>3</v>
      </c>
      <c r="I7" s="40" t="s">
        <v>4</v>
      </c>
      <c r="J7" s="40" t="s">
        <v>10</v>
      </c>
      <c r="K7" s="40" t="s">
        <v>19</v>
      </c>
      <c r="L7" s="25"/>
    </row>
    <row r="8" spans="2:12" ht="24.6" customHeight="1" x14ac:dyDescent="0.2">
      <c r="B8" s="1" t="s">
        <v>29</v>
      </c>
      <c r="C8" s="26" t="s">
        <v>24</v>
      </c>
      <c r="D8" s="1">
        <f>SUM(D9:D10)</f>
        <v>0</v>
      </c>
      <c r="E8" s="1">
        <f t="shared" ref="E8:G8" si="0">SUM(E9:E10)</f>
        <v>0</v>
      </c>
      <c r="F8" s="1">
        <f t="shared" si="0"/>
        <v>0</v>
      </c>
      <c r="G8" s="1">
        <f t="shared" si="0"/>
        <v>0</v>
      </c>
      <c r="H8" s="32">
        <f>H11</f>
        <v>1700</v>
      </c>
      <c r="I8" s="32">
        <f t="shared" ref="I8:K8" si="1">I11</f>
        <v>1800</v>
      </c>
      <c r="J8" s="32">
        <f t="shared" si="1"/>
        <v>1800</v>
      </c>
      <c r="K8" s="32">
        <f t="shared" si="1"/>
        <v>0</v>
      </c>
      <c r="L8" s="25"/>
    </row>
    <row r="9" spans="2:12" ht="18" customHeight="1" x14ac:dyDescent="0.2">
      <c r="B9" s="28"/>
      <c r="C9" s="29" t="s">
        <v>6</v>
      </c>
      <c r="D9" s="40">
        <f>D12</f>
        <v>0</v>
      </c>
      <c r="E9" s="40">
        <f t="shared" ref="E9:G10" si="2">E12</f>
        <v>0</v>
      </c>
      <c r="F9" s="40">
        <f t="shared" si="2"/>
        <v>0</v>
      </c>
      <c r="G9" s="40">
        <f t="shared" si="2"/>
        <v>0</v>
      </c>
      <c r="H9" s="33"/>
      <c r="I9" s="33"/>
      <c r="J9" s="33"/>
      <c r="K9" s="33"/>
      <c r="L9" s="25"/>
    </row>
    <row r="10" spans="2:12" ht="16.149999999999999" customHeight="1" x14ac:dyDescent="0.2">
      <c r="B10" s="30"/>
      <c r="C10" s="29" t="s">
        <v>7</v>
      </c>
      <c r="D10" s="40">
        <f>D13</f>
        <v>0</v>
      </c>
      <c r="E10" s="40">
        <f t="shared" si="2"/>
        <v>0</v>
      </c>
      <c r="F10" s="40">
        <f t="shared" si="2"/>
        <v>0</v>
      </c>
      <c r="G10" s="40">
        <f t="shared" si="2"/>
        <v>0</v>
      </c>
      <c r="H10" s="33"/>
      <c r="I10" s="33"/>
      <c r="J10" s="33"/>
      <c r="K10" s="33"/>
      <c r="L10" s="25"/>
    </row>
    <row r="11" spans="2:12" ht="36" customHeight="1" x14ac:dyDescent="0.2">
      <c r="B11" s="1"/>
      <c r="C11" s="26" t="s">
        <v>13</v>
      </c>
      <c r="D11" s="26">
        <f>D12+D13</f>
        <v>0</v>
      </c>
      <c r="E11" s="26">
        <f t="shared" ref="E11:G11" si="3">E12+E13</f>
        <v>0</v>
      </c>
      <c r="F11" s="26">
        <f t="shared" si="3"/>
        <v>0</v>
      </c>
      <c r="G11" s="26">
        <f t="shared" si="3"/>
        <v>0</v>
      </c>
      <c r="H11" s="32">
        <v>1700</v>
      </c>
      <c r="I11" s="32">
        <v>1800</v>
      </c>
      <c r="J11" s="32">
        <v>1800</v>
      </c>
      <c r="K11" s="32"/>
      <c r="L11" s="25"/>
    </row>
    <row r="12" spans="2:12" ht="16.899999999999999" customHeight="1" x14ac:dyDescent="0.2">
      <c r="B12" s="30"/>
      <c r="C12" s="29" t="s">
        <v>6</v>
      </c>
      <c r="D12" s="31">
        <v>0</v>
      </c>
      <c r="E12" s="31">
        <v>0</v>
      </c>
      <c r="F12" s="31">
        <v>0</v>
      </c>
      <c r="G12" s="31">
        <v>0</v>
      </c>
      <c r="H12" s="31"/>
      <c r="I12" s="31"/>
      <c r="J12" s="31"/>
      <c r="K12" s="31"/>
      <c r="L12" s="25"/>
    </row>
    <row r="13" spans="2:12" ht="16.899999999999999" customHeight="1" x14ac:dyDescent="0.2">
      <c r="B13" s="30"/>
      <c r="C13" s="29" t="s">
        <v>7</v>
      </c>
      <c r="D13" s="31"/>
      <c r="E13" s="31"/>
      <c r="F13" s="31"/>
      <c r="G13" s="31"/>
      <c r="H13" s="31"/>
      <c r="I13" s="31"/>
      <c r="J13" s="31"/>
      <c r="K13" s="31"/>
      <c r="L13" s="25"/>
    </row>
  </sheetData>
  <mergeCells count="3">
    <mergeCell ref="C3:I3"/>
    <mergeCell ref="D6:G6"/>
    <mergeCell ref="H6:K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workbookViewId="0">
      <selection activeCell="K21" sqref="K21"/>
    </sheetView>
  </sheetViews>
  <sheetFormatPr defaultColWidth="8.85546875" defaultRowHeight="12.75" x14ac:dyDescent="0.2"/>
  <cols>
    <col min="1" max="1" width="2.5703125" style="20" customWidth="1"/>
    <col min="2" max="2" width="12.7109375" style="19" customWidth="1"/>
    <col min="3" max="3" width="33.7109375" style="19" customWidth="1"/>
    <col min="4" max="4" width="9.28515625" style="19" customWidth="1"/>
    <col min="5" max="5" width="9.5703125" style="19" customWidth="1"/>
    <col min="6" max="7" width="8.7109375" style="19" customWidth="1"/>
    <col min="8" max="8" width="9.28515625" style="19" customWidth="1"/>
    <col min="9" max="10" width="8.7109375" style="19" customWidth="1"/>
    <col min="11" max="11" width="8.42578125" style="19" customWidth="1"/>
    <col min="12" max="12" width="11.85546875" style="20" customWidth="1"/>
    <col min="13" max="16384" width="8.85546875" style="20"/>
  </cols>
  <sheetData>
    <row r="3" spans="2:12" ht="43.9" customHeight="1" x14ac:dyDescent="0.2">
      <c r="C3" s="55" t="s">
        <v>17</v>
      </c>
      <c r="D3" s="55"/>
      <c r="E3" s="55"/>
      <c r="F3" s="55"/>
      <c r="G3" s="55"/>
      <c r="H3" s="55"/>
      <c r="I3" s="55"/>
    </row>
    <row r="4" spans="2:12" ht="14.45" customHeight="1" x14ac:dyDescent="0.2">
      <c r="L4" s="21" t="s">
        <v>0</v>
      </c>
    </row>
    <row r="6" spans="2:12" ht="31.9" customHeight="1" x14ac:dyDescent="0.2">
      <c r="B6" s="22" t="s">
        <v>1</v>
      </c>
      <c r="C6" s="23" t="s">
        <v>2</v>
      </c>
      <c r="D6" s="56" t="s">
        <v>8</v>
      </c>
      <c r="E6" s="57"/>
      <c r="F6" s="57"/>
      <c r="G6" s="58"/>
      <c r="H6" s="59" t="s">
        <v>9</v>
      </c>
      <c r="I6" s="59"/>
      <c r="J6" s="59"/>
      <c r="K6" s="59"/>
      <c r="L6" s="22" t="s">
        <v>11</v>
      </c>
    </row>
    <row r="7" spans="2:12" ht="33" customHeight="1" x14ac:dyDescent="0.2">
      <c r="B7" s="24"/>
      <c r="C7" s="1" t="s">
        <v>12</v>
      </c>
      <c r="D7" s="22" t="s">
        <v>3</v>
      </c>
      <c r="E7" s="22" t="s">
        <v>4</v>
      </c>
      <c r="F7" s="22" t="s">
        <v>10</v>
      </c>
      <c r="G7" s="22" t="s">
        <v>19</v>
      </c>
      <c r="H7" s="22" t="s">
        <v>3</v>
      </c>
      <c r="I7" s="22" t="s">
        <v>4</v>
      </c>
      <c r="J7" s="22" t="s">
        <v>10</v>
      </c>
      <c r="K7" s="22" t="s">
        <v>19</v>
      </c>
      <c r="L7" s="25"/>
    </row>
    <row r="8" spans="2:12" ht="24.6" customHeight="1" x14ac:dyDescent="0.2">
      <c r="B8" s="1" t="s">
        <v>35</v>
      </c>
      <c r="C8" s="26" t="s">
        <v>14</v>
      </c>
      <c r="D8" s="1">
        <f>SUM(D9:D10)</f>
        <v>2</v>
      </c>
      <c r="E8" s="1">
        <f t="shared" ref="E8:G8" si="0">SUM(E9:E10)</f>
        <v>2</v>
      </c>
      <c r="F8" s="1">
        <f t="shared" si="0"/>
        <v>2</v>
      </c>
      <c r="G8" s="1">
        <f t="shared" si="0"/>
        <v>0</v>
      </c>
      <c r="H8" s="32">
        <f>H11</f>
        <v>1800</v>
      </c>
      <c r="I8" s="32">
        <f t="shared" ref="I8:K8" si="1">I11</f>
        <v>1900</v>
      </c>
      <c r="J8" s="32">
        <f t="shared" si="1"/>
        <v>2000</v>
      </c>
      <c r="K8" s="32">
        <f t="shared" si="1"/>
        <v>0</v>
      </c>
      <c r="L8" s="25"/>
    </row>
    <row r="9" spans="2:12" ht="18" customHeight="1" x14ac:dyDescent="0.2">
      <c r="B9" s="28"/>
      <c r="C9" s="29" t="s">
        <v>6</v>
      </c>
      <c r="D9" s="22">
        <f>D12</f>
        <v>0</v>
      </c>
      <c r="E9" s="22">
        <f t="shared" ref="E9:G10" si="2">E12</f>
        <v>0</v>
      </c>
      <c r="F9" s="22">
        <f t="shared" si="2"/>
        <v>0</v>
      </c>
      <c r="G9" s="22">
        <f t="shared" si="2"/>
        <v>0</v>
      </c>
      <c r="H9" s="33"/>
      <c r="I9" s="33"/>
      <c r="J9" s="33"/>
      <c r="K9" s="33"/>
      <c r="L9" s="25"/>
    </row>
    <row r="10" spans="2:12" ht="16.149999999999999" customHeight="1" x14ac:dyDescent="0.2">
      <c r="B10" s="30"/>
      <c r="C10" s="29" t="s">
        <v>7</v>
      </c>
      <c r="D10" s="22">
        <f>D13</f>
        <v>2</v>
      </c>
      <c r="E10" s="22">
        <f t="shared" si="2"/>
        <v>2</v>
      </c>
      <c r="F10" s="22">
        <f t="shared" si="2"/>
        <v>2</v>
      </c>
      <c r="G10" s="22">
        <f t="shared" si="2"/>
        <v>0</v>
      </c>
      <c r="H10" s="33"/>
      <c r="I10" s="33"/>
      <c r="J10" s="33"/>
      <c r="K10" s="33"/>
      <c r="L10" s="25"/>
    </row>
    <row r="11" spans="2:12" ht="36" customHeight="1" x14ac:dyDescent="0.2">
      <c r="B11" s="1"/>
      <c r="C11" s="26" t="s">
        <v>13</v>
      </c>
      <c r="D11" s="26">
        <f>D12+D13</f>
        <v>2</v>
      </c>
      <c r="E11" s="26">
        <f t="shared" ref="E11:G11" si="3">E12+E13</f>
        <v>2</v>
      </c>
      <c r="F11" s="26">
        <f t="shared" si="3"/>
        <v>2</v>
      </c>
      <c r="G11" s="26">
        <f t="shared" si="3"/>
        <v>0</v>
      </c>
      <c r="H11" s="32">
        <v>1800</v>
      </c>
      <c r="I11" s="32">
        <v>1900</v>
      </c>
      <c r="J11" s="32">
        <v>2000</v>
      </c>
      <c r="K11" s="32"/>
      <c r="L11" s="25"/>
    </row>
    <row r="12" spans="2:12" ht="16.899999999999999" customHeight="1" x14ac:dyDescent="0.2">
      <c r="B12" s="30"/>
      <c r="C12" s="29" t="s">
        <v>6</v>
      </c>
      <c r="D12" s="31">
        <v>0</v>
      </c>
      <c r="E12" s="31">
        <v>0</v>
      </c>
      <c r="F12" s="31">
        <v>0</v>
      </c>
      <c r="G12" s="31">
        <v>0</v>
      </c>
      <c r="H12" s="31"/>
      <c r="I12" s="31"/>
      <c r="J12" s="31"/>
      <c r="K12" s="31"/>
      <c r="L12" s="25"/>
    </row>
    <row r="13" spans="2:12" ht="16.899999999999999" customHeight="1" x14ac:dyDescent="0.2">
      <c r="B13" s="30"/>
      <c r="C13" s="29" t="s">
        <v>7</v>
      </c>
      <c r="D13" s="31">
        <v>2</v>
      </c>
      <c r="E13" s="31">
        <v>2</v>
      </c>
      <c r="F13" s="31">
        <v>2</v>
      </c>
      <c r="G13" s="31"/>
      <c r="H13" s="31"/>
      <c r="I13" s="31"/>
      <c r="J13" s="31"/>
      <c r="K13" s="31"/>
      <c r="L13" s="25"/>
    </row>
  </sheetData>
  <mergeCells count="3">
    <mergeCell ref="C3:I3"/>
    <mergeCell ref="D6:G6"/>
    <mergeCell ref="H6:K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workbookViewId="0">
      <selection activeCell="H11" sqref="H11:J11"/>
    </sheetView>
  </sheetViews>
  <sheetFormatPr defaultColWidth="8.85546875" defaultRowHeight="12.75" x14ac:dyDescent="0.2"/>
  <cols>
    <col min="1" max="1" width="2.5703125" style="20" customWidth="1"/>
    <col min="2" max="2" width="12.7109375" style="19" customWidth="1"/>
    <col min="3" max="3" width="29.7109375" style="19" customWidth="1"/>
    <col min="4" max="4" width="9.28515625" style="19" customWidth="1"/>
    <col min="5" max="5" width="9.5703125" style="19" customWidth="1"/>
    <col min="6" max="7" width="8.7109375" style="19" customWidth="1"/>
    <col min="8" max="9" width="9.42578125" style="19" customWidth="1"/>
    <col min="10" max="10" width="9.28515625" style="19" customWidth="1"/>
    <col min="11" max="11" width="8.7109375" style="19" customWidth="1"/>
    <col min="12" max="12" width="11.85546875" style="20" customWidth="1"/>
    <col min="13" max="16384" width="8.85546875" style="20"/>
  </cols>
  <sheetData>
    <row r="3" spans="2:12" ht="15" x14ac:dyDescent="0.2">
      <c r="C3" s="55" t="s">
        <v>17</v>
      </c>
      <c r="D3" s="55"/>
      <c r="E3" s="55"/>
      <c r="F3" s="55"/>
      <c r="G3" s="55"/>
      <c r="H3" s="55"/>
      <c r="I3" s="55"/>
    </row>
    <row r="4" spans="2:12" x14ac:dyDescent="0.2">
      <c r="L4" s="21" t="s">
        <v>0</v>
      </c>
    </row>
    <row r="6" spans="2:12" ht="25.5" x14ac:dyDescent="0.2">
      <c r="B6" s="22" t="s">
        <v>1</v>
      </c>
      <c r="C6" s="23" t="s">
        <v>2</v>
      </c>
      <c r="D6" s="56" t="s">
        <v>8</v>
      </c>
      <c r="E6" s="57"/>
      <c r="F6" s="57"/>
      <c r="G6" s="58"/>
      <c r="H6" s="59" t="s">
        <v>9</v>
      </c>
      <c r="I6" s="59"/>
      <c r="J6" s="59"/>
      <c r="K6" s="59"/>
      <c r="L6" s="22" t="s">
        <v>11</v>
      </c>
    </row>
    <row r="7" spans="2:12" ht="30.75" customHeight="1" x14ac:dyDescent="0.2">
      <c r="B7" s="24"/>
      <c r="C7" s="1" t="s">
        <v>12</v>
      </c>
      <c r="D7" s="22" t="s">
        <v>3</v>
      </c>
      <c r="E7" s="22" t="s">
        <v>4</v>
      </c>
      <c r="F7" s="22" t="s">
        <v>10</v>
      </c>
      <c r="G7" s="22" t="s">
        <v>19</v>
      </c>
      <c r="H7" s="22" t="s">
        <v>3</v>
      </c>
      <c r="I7" s="22" t="s">
        <v>4</v>
      </c>
      <c r="J7" s="22" t="s">
        <v>10</v>
      </c>
      <c r="K7" s="22" t="s">
        <v>19</v>
      </c>
      <c r="L7" s="25"/>
    </row>
    <row r="8" spans="2:12" ht="89.25" x14ac:dyDescent="0.2">
      <c r="B8" s="1" t="s">
        <v>31</v>
      </c>
      <c r="C8" s="26" t="s">
        <v>18</v>
      </c>
      <c r="D8" s="1">
        <f>SUM(D9:D10)</f>
        <v>5</v>
      </c>
      <c r="E8" s="1">
        <f t="shared" ref="E8:G8" si="0">SUM(E9:E10)</f>
        <v>5</v>
      </c>
      <c r="F8" s="1">
        <f t="shared" si="0"/>
        <v>5</v>
      </c>
      <c r="G8" s="1">
        <f t="shared" si="0"/>
        <v>0</v>
      </c>
      <c r="H8" s="35">
        <f>H11</f>
        <v>260</v>
      </c>
      <c r="I8" s="35">
        <f t="shared" ref="I8:K8" si="1">I11</f>
        <v>260</v>
      </c>
      <c r="J8" s="35">
        <f t="shared" si="1"/>
        <v>260</v>
      </c>
      <c r="K8" s="35">
        <f t="shared" si="1"/>
        <v>0</v>
      </c>
      <c r="L8" s="25"/>
    </row>
    <row r="9" spans="2:12" ht="25.5" x14ac:dyDescent="0.2">
      <c r="B9" s="28"/>
      <c r="C9" s="29" t="s">
        <v>6</v>
      </c>
      <c r="D9" s="22">
        <f>D12</f>
        <v>0</v>
      </c>
      <c r="E9" s="39">
        <f t="shared" ref="E9:G9" si="2">E12</f>
        <v>0</v>
      </c>
      <c r="F9" s="39">
        <f t="shared" si="2"/>
        <v>0</v>
      </c>
      <c r="G9" s="39">
        <f t="shared" si="2"/>
        <v>0</v>
      </c>
      <c r="H9" s="34"/>
      <c r="I9" s="34"/>
      <c r="J9" s="34"/>
      <c r="K9" s="34"/>
      <c r="L9" s="25"/>
    </row>
    <row r="10" spans="2:12" x14ac:dyDescent="0.2">
      <c r="B10" s="30"/>
      <c r="C10" s="29" t="s">
        <v>7</v>
      </c>
      <c r="D10" s="22">
        <f>D13</f>
        <v>5</v>
      </c>
      <c r="E10" s="39">
        <f t="shared" ref="E10:G10" si="3">E13</f>
        <v>5</v>
      </c>
      <c r="F10" s="39">
        <f t="shared" si="3"/>
        <v>5</v>
      </c>
      <c r="G10" s="39">
        <f t="shared" si="3"/>
        <v>0</v>
      </c>
      <c r="H10" s="34"/>
      <c r="I10" s="34"/>
      <c r="J10" s="34"/>
      <c r="K10" s="34"/>
      <c r="L10" s="25"/>
    </row>
    <row r="11" spans="2:12" ht="38.25" x14ac:dyDescent="0.2">
      <c r="B11" s="1"/>
      <c r="C11" s="26" t="s">
        <v>13</v>
      </c>
      <c r="D11" s="26">
        <f>D12+D13</f>
        <v>5</v>
      </c>
      <c r="E11" s="26">
        <f t="shared" ref="E11:G11" si="4">E12+E13</f>
        <v>5</v>
      </c>
      <c r="F11" s="26">
        <f t="shared" si="4"/>
        <v>5</v>
      </c>
      <c r="G11" s="26">
        <f t="shared" si="4"/>
        <v>0</v>
      </c>
      <c r="H11" s="35">
        <v>260</v>
      </c>
      <c r="I11" s="35">
        <v>260</v>
      </c>
      <c r="J11" s="35">
        <v>260</v>
      </c>
      <c r="K11" s="35"/>
      <c r="L11" s="25"/>
    </row>
    <row r="12" spans="2:12" ht="25.5" x14ac:dyDescent="0.2">
      <c r="B12" s="30"/>
      <c r="C12" s="29" t="s">
        <v>6</v>
      </c>
      <c r="D12" s="31">
        <v>0</v>
      </c>
      <c r="E12" s="31">
        <v>0</v>
      </c>
      <c r="F12" s="31">
        <v>0</v>
      </c>
      <c r="G12" s="31">
        <v>0</v>
      </c>
      <c r="H12" s="31"/>
      <c r="I12" s="31"/>
      <c r="J12" s="31"/>
      <c r="K12" s="31"/>
      <c r="L12" s="25"/>
    </row>
    <row r="13" spans="2:12" x14ac:dyDescent="0.2">
      <c r="B13" s="30"/>
      <c r="C13" s="29" t="s">
        <v>7</v>
      </c>
      <c r="D13" s="31">
        <v>5</v>
      </c>
      <c r="E13" s="31">
        <v>5</v>
      </c>
      <c r="F13" s="31">
        <v>5</v>
      </c>
      <c r="G13" s="31"/>
      <c r="H13" s="31"/>
      <c r="I13" s="31"/>
      <c r="J13" s="31"/>
      <c r="K13" s="31"/>
      <c r="L13" s="25"/>
    </row>
  </sheetData>
  <mergeCells count="3">
    <mergeCell ref="C3:I3"/>
    <mergeCell ref="D6:G6"/>
    <mergeCell ref="H6:K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workbookViewId="0">
      <selection activeCell="P28" sqref="P28"/>
    </sheetView>
  </sheetViews>
  <sheetFormatPr defaultColWidth="8.85546875" defaultRowHeight="12.75" x14ac:dyDescent="0.2"/>
  <cols>
    <col min="1" max="1" width="2.5703125" style="20" customWidth="1"/>
    <col min="2" max="2" width="12.7109375" style="19" customWidth="1"/>
    <col min="3" max="3" width="41.28515625" style="19" customWidth="1"/>
    <col min="4" max="4" width="9.28515625" style="19" customWidth="1"/>
    <col min="5" max="5" width="9.5703125" style="19" customWidth="1"/>
    <col min="6" max="7" width="8.7109375" style="19" customWidth="1"/>
    <col min="8" max="11" width="9.5703125" style="19" customWidth="1"/>
    <col min="12" max="12" width="11.85546875" style="20" customWidth="1"/>
    <col min="13" max="16384" width="8.85546875" style="20"/>
  </cols>
  <sheetData>
    <row r="3" spans="2:12" ht="15" x14ac:dyDescent="0.2">
      <c r="C3" s="55" t="s">
        <v>17</v>
      </c>
      <c r="D3" s="55"/>
      <c r="E3" s="55"/>
      <c r="F3" s="55"/>
      <c r="G3" s="55"/>
      <c r="H3" s="55"/>
      <c r="I3" s="55"/>
    </row>
    <row r="4" spans="2:12" x14ac:dyDescent="0.2">
      <c r="L4" s="21" t="s">
        <v>0</v>
      </c>
    </row>
    <row r="6" spans="2:12" ht="25.5" x14ac:dyDescent="0.2">
      <c r="B6" s="22" t="s">
        <v>1</v>
      </c>
      <c r="C6" s="23" t="s">
        <v>2</v>
      </c>
      <c r="D6" s="56" t="s">
        <v>8</v>
      </c>
      <c r="E6" s="57"/>
      <c r="F6" s="57"/>
      <c r="G6" s="58"/>
      <c r="H6" s="59" t="s">
        <v>9</v>
      </c>
      <c r="I6" s="59"/>
      <c r="J6" s="59"/>
      <c r="K6" s="59"/>
      <c r="L6" s="22" t="s">
        <v>11</v>
      </c>
    </row>
    <row r="7" spans="2:12" ht="25.5" x14ac:dyDescent="0.2">
      <c r="B7" s="24"/>
      <c r="C7" s="1" t="s">
        <v>12</v>
      </c>
      <c r="D7" s="22" t="s">
        <v>3</v>
      </c>
      <c r="E7" s="22" t="s">
        <v>4</v>
      </c>
      <c r="F7" s="22" t="s">
        <v>10</v>
      </c>
      <c r="G7" s="22" t="s">
        <v>19</v>
      </c>
      <c r="H7" s="22" t="s">
        <v>3</v>
      </c>
      <c r="I7" s="22" t="s">
        <v>4</v>
      </c>
      <c r="J7" s="22" t="s">
        <v>10</v>
      </c>
      <c r="K7" s="22" t="s">
        <v>19</v>
      </c>
      <c r="L7" s="25"/>
    </row>
    <row r="8" spans="2:12" ht="63.75" x14ac:dyDescent="0.2">
      <c r="B8" s="1" t="s">
        <v>32</v>
      </c>
      <c r="C8" s="26" t="s">
        <v>15</v>
      </c>
      <c r="D8" s="1">
        <f>SUM(D9:D10)</f>
        <v>31</v>
      </c>
      <c r="E8" s="1">
        <f>SUM(E9:E10)</f>
        <v>31</v>
      </c>
      <c r="F8" s="1">
        <f t="shared" ref="F8:G8" si="0">SUM(F9:F10)</f>
        <v>31</v>
      </c>
      <c r="G8" s="1">
        <f t="shared" si="0"/>
        <v>0</v>
      </c>
      <c r="H8" s="36">
        <f>H11</f>
        <v>3009.8</v>
      </c>
      <c r="I8" s="36">
        <f t="shared" ref="I8:K8" si="1">I11</f>
        <v>4110</v>
      </c>
      <c r="J8" s="36">
        <f t="shared" si="1"/>
        <v>4200</v>
      </c>
      <c r="K8" s="36">
        <f t="shared" si="1"/>
        <v>0</v>
      </c>
      <c r="L8" s="25"/>
    </row>
    <row r="9" spans="2:12" x14ac:dyDescent="0.2">
      <c r="B9" s="28"/>
      <c r="C9" s="29" t="s">
        <v>6</v>
      </c>
      <c r="D9" s="22">
        <f>D12</f>
        <v>0</v>
      </c>
      <c r="E9" s="22">
        <f t="shared" ref="E9:G10" si="2">E12</f>
        <v>0</v>
      </c>
      <c r="F9" s="22">
        <f t="shared" si="2"/>
        <v>0</v>
      </c>
      <c r="G9" s="22">
        <f t="shared" si="2"/>
        <v>0</v>
      </c>
      <c r="H9" s="34"/>
      <c r="I9" s="34"/>
      <c r="J9" s="34"/>
      <c r="K9" s="34"/>
      <c r="L9" s="25"/>
    </row>
    <row r="10" spans="2:12" x14ac:dyDescent="0.2">
      <c r="B10" s="30"/>
      <c r="C10" s="29" t="s">
        <v>7</v>
      </c>
      <c r="D10" s="22">
        <f>D13</f>
        <v>31</v>
      </c>
      <c r="E10" s="22">
        <f t="shared" si="2"/>
        <v>31</v>
      </c>
      <c r="F10" s="22">
        <f t="shared" si="2"/>
        <v>31</v>
      </c>
      <c r="G10" s="22">
        <f t="shared" si="2"/>
        <v>0</v>
      </c>
      <c r="H10" s="34"/>
      <c r="I10" s="34"/>
      <c r="J10" s="34"/>
      <c r="K10" s="34"/>
      <c r="L10" s="25"/>
    </row>
    <row r="11" spans="2:12" ht="25.5" x14ac:dyDescent="0.2">
      <c r="B11" s="1"/>
      <c r="C11" s="26" t="s">
        <v>13</v>
      </c>
      <c r="D11" s="26">
        <f>D12+D13</f>
        <v>31</v>
      </c>
      <c r="E11" s="26">
        <f t="shared" ref="E11:G11" si="3">E12+E13</f>
        <v>31</v>
      </c>
      <c r="F11" s="26">
        <f t="shared" si="3"/>
        <v>31</v>
      </c>
      <c r="G11" s="26">
        <f t="shared" si="3"/>
        <v>0</v>
      </c>
      <c r="H11" s="36">
        <v>3009.8</v>
      </c>
      <c r="I11" s="36">
        <v>4110</v>
      </c>
      <c r="J11" s="36">
        <v>4200</v>
      </c>
      <c r="K11" s="36"/>
      <c r="L11" s="25"/>
    </row>
    <row r="12" spans="2:12" x14ac:dyDescent="0.2">
      <c r="B12" s="30"/>
      <c r="C12" s="29" t="s">
        <v>6</v>
      </c>
      <c r="D12" s="31">
        <v>0</v>
      </c>
      <c r="E12" s="31">
        <v>0</v>
      </c>
      <c r="F12" s="31">
        <v>0</v>
      </c>
      <c r="G12" s="31">
        <v>0</v>
      </c>
      <c r="H12" s="31"/>
      <c r="I12" s="31"/>
      <c r="J12" s="31"/>
      <c r="K12" s="31"/>
      <c r="L12" s="25"/>
    </row>
    <row r="13" spans="2:12" x14ac:dyDescent="0.2">
      <c r="B13" s="30"/>
      <c r="C13" s="29" t="s">
        <v>7</v>
      </c>
      <c r="D13" s="31">
        <v>31</v>
      </c>
      <c r="E13" s="31">
        <v>31</v>
      </c>
      <c r="F13" s="31">
        <v>31</v>
      </c>
      <c r="G13" s="31"/>
      <c r="H13" s="31"/>
      <c r="I13" s="31"/>
      <c r="J13" s="31"/>
      <c r="K13" s="31"/>
      <c r="L13" s="25"/>
    </row>
  </sheetData>
  <mergeCells count="3">
    <mergeCell ref="C3:I3"/>
    <mergeCell ref="D6:G6"/>
    <mergeCell ref="H6:K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workbookViewId="0">
      <selection activeCell="L23" sqref="L23"/>
    </sheetView>
  </sheetViews>
  <sheetFormatPr defaultColWidth="8.85546875" defaultRowHeight="12.75" x14ac:dyDescent="0.2"/>
  <cols>
    <col min="1" max="1" width="2.5703125" style="20" customWidth="1"/>
    <col min="2" max="2" width="12.7109375" style="19" customWidth="1"/>
    <col min="3" max="3" width="41.28515625" style="19" customWidth="1"/>
    <col min="4" max="4" width="9.28515625" style="19" customWidth="1"/>
    <col min="5" max="5" width="9.5703125" style="19" customWidth="1"/>
    <col min="6" max="7" width="8.7109375" style="19" customWidth="1"/>
    <col min="8" max="11" width="9.5703125" style="19" customWidth="1"/>
    <col min="12" max="12" width="11.85546875" style="20" customWidth="1"/>
    <col min="13" max="16384" width="8.85546875" style="20"/>
  </cols>
  <sheetData>
    <row r="3" spans="2:12" ht="15" x14ac:dyDescent="0.2">
      <c r="C3" s="55" t="s">
        <v>17</v>
      </c>
      <c r="D3" s="55"/>
      <c r="E3" s="55"/>
      <c r="F3" s="55"/>
      <c r="G3" s="55"/>
      <c r="H3" s="55"/>
      <c r="I3" s="55"/>
    </row>
    <row r="4" spans="2:12" x14ac:dyDescent="0.2">
      <c r="L4" s="21" t="s">
        <v>0</v>
      </c>
    </row>
    <row r="6" spans="2:12" ht="25.5" x14ac:dyDescent="0.2">
      <c r="B6" s="40" t="s">
        <v>1</v>
      </c>
      <c r="C6" s="23" t="s">
        <v>2</v>
      </c>
      <c r="D6" s="56" t="s">
        <v>8</v>
      </c>
      <c r="E6" s="57"/>
      <c r="F6" s="57"/>
      <c r="G6" s="58"/>
      <c r="H6" s="59" t="s">
        <v>9</v>
      </c>
      <c r="I6" s="59"/>
      <c r="J6" s="59"/>
      <c r="K6" s="59"/>
      <c r="L6" s="40" t="s">
        <v>11</v>
      </c>
    </row>
    <row r="7" spans="2:12" ht="25.5" x14ac:dyDescent="0.2">
      <c r="B7" s="24"/>
      <c r="C7" s="1" t="s">
        <v>12</v>
      </c>
      <c r="D7" s="40" t="s">
        <v>3</v>
      </c>
      <c r="E7" s="40" t="s">
        <v>4</v>
      </c>
      <c r="F7" s="40" t="s">
        <v>10</v>
      </c>
      <c r="G7" s="40" t="s">
        <v>19</v>
      </c>
      <c r="H7" s="40" t="s">
        <v>3</v>
      </c>
      <c r="I7" s="40" t="s">
        <v>4</v>
      </c>
      <c r="J7" s="40" t="s">
        <v>10</v>
      </c>
      <c r="K7" s="40" t="s">
        <v>19</v>
      </c>
      <c r="L7" s="25"/>
    </row>
    <row r="8" spans="2:12" x14ac:dyDescent="0.2">
      <c r="B8" s="1" t="s">
        <v>32</v>
      </c>
      <c r="C8" s="26" t="s">
        <v>23</v>
      </c>
      <c r="D8" s="1">
        <f>SUM(D9:D10)</f>
        <v>0</v>
      </c>
      <c r="E8" s="1">
        <f>SUM(E9:E10)</f>
        <v>0</v>
      </c>
      <c r="F8" s="1">
        <f t="shared" ref="F8:G8" si="0">SUM(F9:F10)</f>
        <v>0</v>
      </c>
      <c r="G8" s="1">
        <f t="shared" si="0"/>
        <v>0</v>
      </c>
      <c r="H8" s="36">
        <f>H11</f>
        <v>6070</v>
      </c>
      <c r="I8" s="36">
        <f t="shared" ref="I8:K8" si="1">I11</f>
        <v>7900</v>
      </c>
      <c r="J8" s="36">
        <f t="shared" si="1"/>
        <v>8150</v>
      </c>
      <c r="K8" s="36">
        <f t="shared" si="1"/>
        <v>0</v>
      </c>
      <c r="L8" s="25"/>
    </row>
    <row r="9" spans="2:12" x14ac:dyDescent="0.2">
      <c r="B9" s="28"/>
      <c r="C9" s="29" t="s">
        <v>6</v>
      </c>
      <c r="D9" s="40">
        <f>D12</f>
        <v>0</v>
      </c>
      <c r="E9" s="40">
        <f t="shared" ref="E9:G10" si="2">E12</f>
        <v>0</v>
      </c>
      <c r="F9" s="40">
        <f t="shared" si="2"/>
        <v>0</v>
      </c>
      <c r="G9" s="40">
        <f t="shared" si="2"/>
        <v>0</v>
      </c>
      <c r="H9" s="34"/>
      <c r="I9" s="34"/>
      <c r="J9" s="34"/>
      <c r="K9" s="34"/>
      <c r="L9" s="25"/>
    </row>
    <row r="10" spans="2:12" x14ac:dyDescent="0.2">
      <c r="B10" s="30"/>
      <c r="C10" s="29" t="s">
        <v>7</v>
      </c>
      <c r="D10" s="40">
        <f>D13</f>
        <v>0</v>
      </c>
      <c r="E10" s="40">
        <f t="shared" si="2"/>
        <v>0</v>
      </c>
      <c r="F10" s="40">
        <f t="shared" si="2"/>
        <v>0</v>
      </c>
      <c r="G10" s="40">
        <f t="shared" si="2"/>
        <v>0</v>
      </c>
      <c r="H10" s="34"/>
      <c r="I10" s="34"/>
      <c r="J10" s="34"/>
      <c r="K10" s="34"/>
      <c r="L10" s="25"/>
    </row>
    <row r="11" spans="2:12" ht="25.5" x14ac:dyDescent="0.2">
      <c r="B11" s="1"/>
      <c r="C11" s="26" t="s">
        <v>13</v>
      </c>
      <c r="D11" s="26">
        <f>D12+D13</f>
        <v>0</v>
      </c>
      <c r="E11" s="26">
        <f t="shared" ref="E11:G11" si="3">E12+E13</f>
        <v>0</v>
      </c>
      <c r="F11" s="26">
        <f t="shared" si="3"/>
        <v>0</v>
      </c>
      <c r="G11" s="26">
        <f t="shared" si="3"/>
        <v>0</v>
      </c>
      <c r="H11" s="36">
        <v>6070</v>
      </c>
      <c r="I11" s="36">
        <v>7900</v>
      </c>
      <c r="J11" s="36">
        <v>8150</v>
      </c>
      <c r="K11" s="36"/>
      <c r="L11" s="25"/>
    </row>
    <row r="12" spans="2:12" x14ac:dyDescent="0.2">
      <c r="B12" s="30"/>
      <c r="C12" s="29" t="s">
        <v>6</v>
      </c>
      <c r="D12" s="31">
        <v>0</v>
      </c>
      <c r="E12" s="31">
        <v>0</v>
      </c>
      <c r="F12" s="31">
        <v>0</v>
      </c>
      <c r="G12" s="31">
        <v>0</v>
      </c>
      <c r="H12" s="31"/>
      <c r="I12" s="31"/>
      <c r="J12" s="31"/>
      <c r="K12" s="31"/>
      <c r="L12" s="25"/>
    </row>
    <row r="13" spans="2:12" x14ac:dyDescent="0.2">
      <c r="B13" s="30"/>
      <c r="C13" s="29" t="s">
        <v>7</v>
      </c>
      <c r="D13" s="31"/>
      <c r="E13" s="31"/>
      <c r="F13" s="31"/>
      <c r="G13" s="31"/>
      <c r="H13" s="31"/>
      <c r="I13" s="31"/>
      <c r="J13" s="31"/>
      <c r="K13" s="31"/>
      <c r="L13" s="25"/>
    </row>
  </sheetData>
  <mergeCells count="3">
    <mergeCell ref="C3:I3"/>
    <mergeCell ref="D6:G6"/>
    <mergeCell ref="H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ნაერთი-გაგზავნილი</vt:lpstr>
      <vt:lpstr>აპარატი</vt:lpstr>
      <vt:lpstr>სკრინინგი</vt:lpstr>
      <vt:lpstr>იმუნიზაცია</vt:lpstr>
      <vt:lpstr>ეპიდი</vt:lpstr>
      <vt:lpstr>უსაფრთხო სისხლი</vt:lpstr>
      <vt:lpstr>საზოგადოებრივი</vt:lpstr>
      <vt:lpstr>ტუბერკულოზის მართვა</vt:lpstr>
      <vt:lpstr>შიდსი</vt:lpstr>
      <vt:lpstr>დედათა და ბავშვთა ჯანმრთელობა</vt:lpstr>
      <vt:lpstr>ჯანმრთლობის ხელშეწყობა</vt:lpstr>
      <vt:lpstr>ც ჰეპატიტის მართვა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2019-04-16T10:11:26Z</dcterms:modified>
</cp:coreProperties>
</file>